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SekretariatTechnik\Dokumente ENA\Netzentgelte\2026\Netzentgelte Strom\"/>
    </mc:Choice>
  </mc:AlternateContent>
  <xr:revisionPtr revIDLastSave="0" documentId="13_ncr:1_{66AB6A78-FCE1-4A39-A518-BF7CDC560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 Netznutzung" sheetId="1" r:id="rId1"/>
  </sheets>
  <externalReferences>
    <externalReference r:id="rId2"/>
    <externalReference r:id="rId3"/>
  </externalReferences>
  <calcPr calcId="191029" iterate="1" iterateCount="500" iterateDelta="0.0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F59" i="1" s="1"/>
  <c r="G60" i="1"/>
  <c r="F60" i="1" s="1"/>
  <c r="G61" i="1"/>
  <c r="F61" i="1" s="1"/>
  <c r="G58" i="1"/>
  <c r="F58" i="1" s="1"/>
  <c r="G53" i="1"/>
  <c r="F53" i="1" s="1"/>
  <c r="G54" i="1"/>
  <c r="F54" i="1" s="1"/>
  <c r="G55" i="1"/>
  <c r="F55" i="1" s="1"/>
  <c r="G52" i="1"/>
  <c r="F52" i="1" s="1"/>
  <c r="G47" i="1"/>
  <c r="F47" i="1" s="1"/>
  <c r="G48" i="1"/>
  <c r="F48" i="1" s="1"/>
  <c r="G49" i="1"/>
  <c r="F49" i="1" s="1"/>
  <c r="G46" i="1"/>
  <c r="F46" i="1" s="1"/>
  <c r="G41" i="1"/>
  <c r="F41" i="1" s="1"/>
  <c r="G39" i="1"/>
  <c r="F39" i="1" s="1"/>
  <c r="G37" i="1"/>
  <c r="F37" i="1" s="1"/>
  <c r="G38" i="1"/>
  <c r="F38" i="1" s="1"/>
  <c r="G36" i="1"/>
  <c r="F36" i="1" s="1"/>
  <c r="G34" i="1"/>
  <c r="F34" i="1" s="1"/>
  <c r="G35" i="1"/>
  <c r="F35" i="1" s="1"/>
  <c r="G33" i="1"/>
  <c r="F33" i="1" s="1"/>
  <c r="G32" i="1"/>
  <c r="F32" i="1" s="1"/>
  <c r="G31" i="1"/>
  <c r="F31" i="1" s="1"/>
  <c r="G30" i="1"/>
  <c r="F30" i="1" s="1"/>
  <c r="G29" i="1"/>
  <c r="F29" i="1" s="1"/>
  <c r="G28" i="1"/>
  <c r="F28" i="1" s="1"/>
  <c r="G27" i="1"/>
  <c r="F27" i="1" s="1"/>
  <c r="G26" i="1"/>
  <c r="F26" i="1" s="1"/>
  <c r="G23" i="1"/>
  <c r="F23" i="1" s="1"/>
  <c r="G72" i="1"/>
  <c r="F72" i="1" s="1"/>
  <c r="G71" i="1"/>
  <c r="F71" i="1" s="1"/>
  <c r="G70" i="1"/>
  <c r="F70" i="1" s="1"/>
  <c r="G69" i="1"/>
  <c r="F69" i="1" s="1"/>
  <c r="G65" i="1"/>
  <c r="F65" i="1" s="1"/>
  <c r="G66" i="1"/>
  <c r="F66" i="1" s="1"/>
  <c r="G67" i="1"/>
  <c r="F67" i="1" s="1"/>
  <c r="G64" i="1"/>
  <c r="F64" i="1" s="1"/>
  <c r="G76" i="1"/>
  <c r="F76" i="1" s="1"/>
  <c r="G75" i="1"/>
  <c r="F75" i="1" s="1"/>
  <c r="G74" i="1"/>
  <c r="F74" i="1" s="1"/>
  <c r="G89" i="1"/>
  <c r="F89" i="1" s="1"/>
  <c r="G88" i="1"/>
  <c r="F88" i="1" s="1"/>
  <c r="G87" i="1"/>
  <c r="F87" i="1" s="1"/>
  <c r="G85" i="1"/>
  <c r="F85" i="1" s="1"/>
  <c r="G84" i="1"/>
  <c r="F84" i="1" s="1"/>
  <c r="G83" i="1"/>
  <c r="F83" i="1" s="1"/>
  <c r="G81" i="1"/>
  <c r="F81" i="1" s="1"/>
  <c r="G80" i="1"/>
  <c r="F80" i="1" s="1"/>
  <c r="G79" i="1"/>
  <c r="F79" i="1" s="1"/>
  <c r="G62" i="1"/>
  <c r="F62" i="1" s="1"/>
  <c r="G56" i="1"/>
  <c r="F56" i="1" s="1"/>
  <c r="G50" i="1"/>
  <c r="F50" i="1" s="1"/>
  <c r="G40" i="1"/>
  <c r="F40" i="1" s="1"/>
  <c r="G43" i="1"/>
  <c r="F43" i="1" s="1"/>
  <c r="G42" i="1"/>
  <c r="F42" i="1" s="1"/>
  <c r="G24" i="1"/>
  <c r="F24" i="1" s="1"/>
  <c r="G22" i="1"/>
  <c r="F22" i="1" s="1"/>
  <c r="G21" i="1"/>
  <c r="F21" i="1" s="1"/>
  <c r="G20" i="1"/>
  <c r="F20" i="1" s="1"/>
  <c r="G19" i="1"/>
  <c r="F19" i="1" s="1"/>
  <c r="G17" i="1" l="1"/>
  <c r="F17" i="1" s="1"/>
  <c r="G16" i="1"/>
  <c r="F16" i="1" s="1"/>
  <c r="G15" i="1"/>
  <c r="F15" i="1" s="1"/>
  <c r="G14" i="1"/>
  <c r="F14" i="1" s="1"/>
  <c r="G12" i="1"/>
  <c r="F12" i="1" s="1"/>
  <c r="G11" i="1"/>
  <c r="F11" i="1" s="1"/>
  <c r="G10" i="1"/>
  <c r="F10" i="1" s="1"/>
  <c r="G9" i="1"/>
  <c r="F9" i="1" s="1"/>
  <c r="G7" i="1"/>
  <c r="F7" i="1" s="1"/>
  <c r="G6" i="1"/>
  <c r="F6" i="1" s="1"/>
  <c r="G5" i="1"/>
  <c r="F5" i="1" s="1"/>
  <c r="G4" i="1"/>
  <c r="F4" i="1" s="1"/>
  <c r="H91" i="1" l="1"/>
  <c r="H88" i="1"/>
  <c r="H89" i="1"/>
  <c r="H87" i="1"/>
  <c r="H85" i="1"/>
  <c r="H84" i="1"/>
  <c r="H83" i="1"/>
  <c r="H80" i="1"/>
  <c r="H81" i="1"/>
  <c r="H79" i="1"/>
  <c r="H75" i="1"/>
  <c r="H76" i="1"/>
  <c r="H74" i="1"/>
  <c r="H59" i="1"/>
  <c r="H60" i="1"/>
  <c r="H61" i="1"/>
  <c r="H58" i="1"/>
  <c r="H53" i="1"/>
  <c r="H54" i="1"/>
  <c r="H55" i="1"/>
  <c r="H52" i="1"/>
  <c r="H49" i="1"/>
  <c r="H48" i="1"/>
  <c r="H47" i="1"/>
  <c r="H46" i="1"/>
  <c r="H23" i="1"/>
  <c r="H21" i="1"/>
  <c r="H19" i="1"/>
  <c r="H16" i="1"/>
  <c r="H14" i="1"/>
  <c r="H11" i="1"/>
  <c r="H9" i="1"/>
  <c r="H6" i="1"/>
  <c r="H7" i="1"/>
  <c r="H8" i="1"/>
  <c r="H10" i="1"/>
  <c r="H12" i="1"/>
  <c r="H13" i="1"/>
  <c r="H15" i="1"/>
  <c r="H17" i="1"/>
  <c r="H18" i="1"/>
  <c r="H20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50" i="1"/>
  <c r="H51" i="1"/>
  <c r="H56" i="1"/>
  <c r="H57" i="1"/>
  <c r="H62" i="1"/>
  <c r="H63" i="1"/>
  <c r="H64" i="1"/>
  <c r="H65" i="1"/>
  <c r="H66" i="1"/>
  <c r="H67" i="1"/>
  <c r="H68" i="1"/>
  <c r="H69" i="1"/>
  <c r="H70" i="1"/>
  <c r="H71" i="1"/>
  <c r="H72" i="1"/>
  <c r="H73" i="1"/>
  <c r="H77" i="1"/>
  <c r="H78" i="1"/>
  <c r="H82" i="1"/>
  <c r="H86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5" i="1"/>
  <c r="H4" i="1"/>
</calcChain>
</file>

<file path=xl/sharedStrings.xml><?xml version="1.0" encoding="utf-8"?>
<sst xmlns="http://schemas.openxmlformats.org/spreadsheetml/2006/main" count="735" uniqueCount="414">
  <si>
    <t>Artikel-ID</t>
  </si>
  <si>
    <t>Spannungsebene</t>
  </si>
  <si>
    <t>Produkt</t>
  </si>
  <si>
    <t>Positionsbeschreibung</t>
  </si>
  <si>
    <t>Jahresleistung</t>
  </si>
  <si>
    <t/>
  </si>
  <si>
    <t>1-01-5</t>
  </si>
  <si>
    <t>1-01-5-001</t>
  </si>
  <si>
    <t>MS Mittelspannung</t>
  </si>
  <si>
    <t>Jahresleistungspreis MS &lt; 2500 h/a</t>
  </si>
  <si>
    <t>Jahresleistung Mittelspannung Jahresbenutzungsdauerstunden &lt;2500 h/a Leistungspreis</t>
  </si>
  <si>
    <t>1-01-5-002</t>
  </si>
  <si>
    <t>Jahresarbeitspreis MS &lt; 2500 h/a</t>
  </si>
  <si>
    <t>Jahresleistung Mittelspannung Jahresbenutzungsdauerstunden &lt;2500 h/a Arbeitspreis</t>
  </si>
  <si>
    <t>1-01-5-003</t>
  </si>
  <si>
    <t>Jahresleistungspreis MS &gt; 2500 h/a</t>
  </si>
  <si>
    <t>Jahresleistung Mittelspannung Jahresbenutzungsdauerstunden &gt;=2500 h/a Leistungspreis</t>
  </si>
  <si>
    <t>1-01-5-004</t>
  </si>
  <si>
    <t>Jahresarbeitspreis MS &gt; 2500 h/a</t>
  </si>
  <si>
    <t>Jahresleistung Mittelspannung Jahresbenutzungsdauerstunden &gt;=2500 h/a Arbeitspreis</t>
  </si>
  <si>
    <t>0,0136 €/kWh</t>
  </si>
  <si>
    <t>1-01-6</t>
  </si>
  <si>
    <t>1-01-6-001</t>
  </si>
  <si>
    <t>MS/NS Mittelspannung mit Umspannung</t>
  </si>
  <si>
    <t>Jahresleistungspreis MS/NS &lt; 2500 h/a</t>
  </si>
  <si>
    <t>Jahresleistung Umspannung Mittel-/Niederspannung Jahresbenutzungsdauerstunden &lt;2500 h/a Leistungspreis</t>
  </si>
  <si>
    <t>1-01-6-002</t>
  </si>
  <si>
    <t>Jahresarbeitspreis MS/NS &lt; 2500 h/a</t>
  </si>
  <si>
    <t>Jahresleistung Umspannung Mittel-/Niederspannung Jahresbenutzungsdauerstunden &lt;2500 h/a Arbeitspreis</t>
  </si>
  <si>
    <t>1-01-6-003</t>
  </si>
  <si>
    <t>Jahresleistungspreis MS/NS &gt; 2500 h/a</t>
  </si>
  <si>
    <t>Jahresleistung Umspannung Mittel-/Niederspannung Jahresbenutzungsdauerstunden &gt;=2500 h/a Leistungspreis</t>
  </si>
  <si>
    <t>1-01-6-004</t>
  </si>
  <si>
    <t>Jahresarbeitspreis MS/NS &gt; 2500 h/a</t>
  </si>
  <si>
    <t>Jahresleistung Umspannung Mittel-/Niederspannung Jahresbenutzungsdauerstunden &gt;=2500 h/a Arbeitspreis</t>
  </si>
  <si>
    <t>1-01-7</t>
  </si>
  <si>
    <t>1-01-7-001</t>
  </si>
  <si>
    <t>NS Niederspannung</t>
  </si>
  <si>
    <t>Jahresleistungspreis NS &lt; 2500 h/a</t>
  </si>
  <si>
    <t>Jahresleistung Niederspannung Jahresbenutzungsdauerstunden &lt;2500 h/a Leistungspreis</t>
  </si>
  <si>
    <t>1-01-7-002</t>
  </si>
  <si>
    <t>Jahresarbeitspreis NS &lt; 2500 h/a</t>
  </si>
  <si>
    <t>Jahresleistung Niederspannung Jahresbenutzungsdauerstunden &lt;2500 h/a Arbeitspreis</t>
  </si>
  <si>
    <t>1-01-7-003</t>
  </si>
  <si>
    <t>Jahresleistungspreis NS &gt; 2500 h/a</t>
  </si>
  <si>
    <t>Jahresleistung Niederspannung Jahresbenutzungsdauerstunden &gt;=2500 h/a Leistungspreis</t>
  </si>
  <si>
    <t>1-01-7-004</t>
  </si>
  <si>
    <t>Jahresarbeitspreis NS &gt; 2500 h/a</t>
  </si>
  <si>
    <t>Jahresleistung Niederspannung Jahresbenutzungsdauerstunden &gt;=2500 h/a Arbeitspreis</t>
  </si>
  <si>
    <t>1-01-8</t>
  </si>
  <si>
    <t>1-01-8-001</t>
  </si>
  <si>
    <t>Jahresleistungspreis NS &lt; 2500 h/a - §14a EnWG RLM</t>
  </si>
  <si>
    <t>Jahresleistung Niederspannung Jahresbenutzungsdauerstunden &lt;2500 h/a - §14a EnWG - Entgelt für RLM-Kunden Leistungspreis</t>
  </si>
  <si>
    <t>1-01-8-002</t>
  </si>
  <si>
    <t>Jahresarbeitspreis NS &lt; 2500 h/a - §14a EnWG RLM</t>
  </si>
  <si>
    <t>Jahresleistung Niederspannung Jahresbenutzungsdauerstunden &lt;2500 h/a - §14a EnWG - Entgelt für RLM-Kunden Arbeitspreis</t>
  </si>
  <si>
    <t>1-01-8-003</t>
  </si>
  <si>
    <t>Jahresleistungspreis NS &gt; 2500 h/a - §14a EnWG RLM</t>
  </si>
  <si>
    <t>Jahresleistung Niederspannung Jahresbenutzungsdauerstunden &gt;=2500 h/a - §14a EnWG - Entgelt für RLM-Kunden Leistungspreis</t>
  </si>
  <si>
    <t>1-01-8-004</t>
  </si>
  <si>
    <t>Jahresarbeitspreis NS &gt; 2500 h/a - §14a EnWG RLM</t>
  </si>
  <si>
    <t>Jahresleistung Niederspannung Jahresbenutzungsdauerstunden &gt;=2500 h/a - §14a EnWG - Entgelt für RLM-Kunden Arbeitspreis</t>
  </si>
  <si>
    <t>1-01-9-001</t>
  </si>
  <si>
    <t>Reduzierung nach Modul 1 §14a EnWG JLP NS</t>
  </si>
  <si>
    <t>Jahresleistung Niederspannung zur pauschalen Reduzierung nach Modul 1 der Festlegungen zu Netzentgelten bei Anwendung der netzorientierten Steuerung von steuerbaren Verbrauchseinrichtungen und steuerbaren Netzanschlüssen nach § 14a EnWG gem. Festlegungen BK6-22-300 und BK8-22/010-A</t>
  </si>
  <si>
    <t>1-01-9-002</t>
  </si>
  <si>
    <t>Jahresleistung Pauschale Reduzierung Modul 1 MS/NS</t>
  </si>
  <si>
    <t>Jahresleistungspreissystem Umspannung Mittel-/Niederspannung Pauschale Reduzierung nach Modul 1 der Festlegungen zu Netzentgelten bei Anwendung der netzorientierten Steuerung von steuerbaren Verbrauchseinrichtungen und steuerbaren Netzanschlüssen nach § 14a EnWG gem. Festlegungen BK6-22-300 und BK8-22/010-A</t>
  </si>
  <si>
    <t>Grund-/Arbeitspreis</t>
  </si>
  <si>
    <t>1-02-0-001</t>
  </si>
  <si>
    <t>Grundpreis Standard</t>
  </si>
  <si>
    <t>Grundpreis der Kategorie Standard/sonstiger Verbrauch</t>
  </si>
  <si>
    <t>1-02-0-002</t>
  </si>
  <si>
    <t>Arbeitspreis Standard</t>
  </si>
  <si>
    <t>Arbeitspreis der Kategorie Standard/sonstiger Verbrauch und §14a EnWG nach BK6-22-300 und BK8-22/010-A</t>
  </si>
  <si>
    <t>1-02-0-003</t>
  </si>
  <si>
    <t>Arbeitspreis SPH</t>
  </si>
  <si>
    <t>Arbeitspreis der Kategorie steuerbare Speicherheizung</t>
  </si>
  <si>
    <t>1-02-0-004</t>
  </si>
  <si>
    <t>Arbeitspreis WP</t>
  </si>
  <si>
    <t>Arbeitspreis der Kategorie steuerbare Wärmepumpe</t>
  </si>
  <si>
    <t>1-02-0-005</t>
  </si>
  <si>
    <t>Arbeitspreis öffentliche Straßenbeleuchtung</t>
  </si>
  <si>
    <t>Arbeitspreis der Kategorie öffentlicher Straßenbeleuchtung</t>
  </si>
  <si>
    <t>1-02-0-006</t>
  </si>
  <si>
    <t>Arbeitspreis Elektromobilität</t>
  </si>
  <si>
    <t>Arbeitspreis der Kategorie steuerbare Elektromobilität</t>
  </si>
  <si>
    <t>1-02-0-007</t>
  </si>
  <si>
    <t>Arbeitspreis Verbrauchseinrichtung § 14a EnWG</t>
  </si>
  <si>
    <t>Arbeitspreis der Kategorie steuerbare Verbrauchseinrichtungen nach § 14a EnWG</t>
  </si>
  <si>
    <t>1-02-0-008</t>
  </si>
  <si>
    <t>Grundpreis SPH</t>
  </si>
  <si>
    <t>Grundpreis der Kategorie steuerbare Speicherheizung</t>
  </si>
  <si>
    <t>1-02-0-009</t>
  </si>
  <si>
    <t>Grundpreis WP</t>
  </si>
  <si>
    <t>Grundpreis der Kategorie steuerbare Wärmepumpe</t>
  </si>
  <si>
    <t>1-02-0-010</t>
  </si>
  <si>
    <t>Grundpreis Elektromobilität</t>
  </si>
  <si>
    <t>Grundpreis der Kategorie steuerbare Elektromobilität</t>
  </si>
  <si>
    <t>1-02-0-011</t>
  </si>
  <si>
    <t>Arbeitspreis SPH erweitert</t>
  </si>
  <si>
    <t>Arbeitspreis der Kategorie steuerbare Speicherheizung, erweiterte Steuerbarkeit</t>
  </si>
  <si>
    <t>1-02-0-012</t>
  </si>
  <si>
    <t>Arbeitspreis WP erweitert</t>
  </si>
  <si>
    <t>Arbeitspreis der Kategorie steuerbare Wärmepumpe, erweiterte Steuerbarkeit</t>
  </si>
  <si>
    <t>1-02-0-013</t>
  </si>
  <si>
    <t>Arbeitspreis Elektromobilität erweitert</t>
  </si>
  <si>
    <t>Arbeitspreis der Kategorie steuerbare Elektromobilität, erweiterte Steuerbarkeit</t>
  </si>
  <si>
    <t>1-02-0-014</t>
  </si>
  <si>
    <t>Grundpreis Verbrauchseinrichtung §14a EnWG</t>
  </si>
  <si>
    <t>Grundpreis der Kategorie steuerbare Verbrauchseinrichtungen nach § 14a EnWG, ohne genauer spezifizierte Artikel-ID</t>
  </si>
  <si>
    <t>1-02-0-015</t>
  </si>
  <si>
    <t>Reduzierung nach Modul 1 §14a EnWG GP/AP</t>
  </si>
  <si>
    <t>Grundpreis-/ Arbeitspreissystem Pauschale Reduzierung nach Modul 1 der Festlegungen zu Netzentgelten bei Anwendung der netzorientierten Steuerung von steuerbaren Verbrauchseinrichtungen und steuerbaren Netzanschlüssen nach § 14a EnWG gem. Festlegungen BK6-22-300 und BK8-22/010-A</t>
  </si>
  <si>
    <t>1-02-0-016</t>
  </si>
  <si>
    <t>Arbeitspreis Modul 2</t>
  </si>
  <si>
    <t>Grundpreis-/ Arbeitspreissystem Marktlokation nach Modul 2 der Festlegungen zu Netzentgelten bei Anwendung der netzorientierten Steuerung von steuerbaren Verbrauchseinrichtungen und steuerbaren Netzanschlüssen nach § 14a EnWG gem. Festlegungen BK6-22-300 und BK8-22/010-A Arbeitspreis</t>
  </si>
  <si>
    <t>1-02-0-017</t>
  </si>
  <si>
    <t>Arbeitspreis HT Modul 3</t>
  </si>
  <si>
    <t>Grundpreis-/ Arbeitspreissystem Marktlokation nach Modul 3 der Festlegungen zu Netzentgelten bei Anwendung der netzorientierten Steuerung von steuerbaren Verbrauchseinrichtungen und steuerbaren Netzanschlüssen nach § 14a EnWG gem. Festlegungen BK6-22-300 und BK8-22/010-A Arbeitspreis HT</t>
  </si>
  <si>
    <t>1-02-0-018</t>
  </si>
  <si>
    <t>Arbeitspreis NT Modul 3</t>
  </si>
  <si>
    <t>Grundpreis-/ Arbeitspreissystem Marktlokation nach Modul 3 der Festlegungen zu Netzentgelten bei Anwendung der netzorientierten Steuerung von steuerbaren Verbrauchseinrichtungen und steuerbaren Netzanschlüssen nach § 14a EnWG gem. Festlegungen BK6-22-300 und BK8-22/010-A Arbeitspreis NT</t>
  </si>
  <si>
    <t>Monatsleistung</t>
  </si>
  <si>
    <t>1-03-5</t>
  </si>
  <si>
    <t>1-03-5-001</t>
  </si>
  <si>
    <t>Monatsleistungspreis MS 28 Tage</t>
  </si>
  <si>
    <t>Monatsleistung Mittelspannung für Monate mit 28 Tagen Leistungspreis</t>
  </si>
  <si>
    <t>1-03-5-002</t>
  </si>
  <si>
    <t>Monatsleistungspreis MS 29 Tage</t>
  </si>
  <si>
    <t>Monatsleistung Mittelspannung für Monate mit 29 Tagen Leistungspreis</t>
  </si>
  <si>
    <t>1-03-5-003</t>
  </si>
  <si>
    <t>Monatsleistungspreis MS 30 Tage</t>
  </si>
  <si>
    <t>Monatsleistung Mittelspannung für Monate mit 30 Tagen Leistungspreis</t>
  </si>
  <si>
    <t>1-03-5-004</t>
  </si>
  <si>
    <t>Monatsleistungspreis MS 31 Tage</t>
  </si>
  <si>
    <t>Monatsleistung Mittelspannung für Monate mit 31 Tagen Leistungspreis</t>
  </si>
  <si>
    <t>1-03-5-005</t>
  </si>
  <si>
    <t>Monatsarbeitspreis MS</t>
  </si>
  <si>
    <t>Monatsleistung Mittelspannung Arbeitspreis</t>
  </si>
  <si>
    <t>1-03-6</t>
  </si>
  <si>
    <t>1-03-6-001</t>
  </si>
  <si>
    <t>Monatsleistungspreis MS/NS 28 Tage</t>
  </si>
  <si>
    <t>Monatsleistung Umspannung Mittel-/Niederspannung für Monate mit 28 Tagen Leistungspreis</t>
  </si>
  <si>
    <t>1-03-6-002</t>
  </si>
  <si>
    <t>Monatsleistungspreis MS/NS 29 Tage</t>
  </si>
  <si>
    <t>Monatsleistung Umspannung Mittel-/Niederspannung für Monate mit 29 Tagen Leistungspreis</t>
  </si>
  <si>
    <t>1-03-6-003</t>
  </si>
  <si>
    <t>Monatsleistungspreis MS/NS 30 Tage</t>
  </si>
  <si>
    <t>Monatsleistung Umspannung Mittel-/Niederspannung für Monate mit 30 Tagen Leistungspreis</t>
  </si>
  <si>
    <t>1-03-6-004</t>
  </si>
  <si>
    <t>Monatsleistungspreis MS/NS 31 Tage</t>
  </si>
  <si>
    <t>Monatsleistung Umspannung Mittel-/Niederspannung für Monate mit 31 Tagen Leistungspreis</t>
  </si>
  <si>
    <t>1-03-6-005</t>
  </si>
  <si>
    <t>Monatsarbeitspreis MS/NS</t>
  </si>
  <si>
    <t>Monatsleistung Umspannung Mittel-/Niederspannung Arbeitspreis</t>
  </si>
  <si>
    <t>1-03-7</t>
  </si>
  <si>
    <t>1-03-7-001</t>
  </si>
  <si>
    <t>Monatsleistungspreis NS 28 Tage</t>
  </si>
  <si>
    <t>Monatsleistung Niederspannung für Monate mit 28 Tagen Leistungspreis</t>
  </si>
  <si>
    <t>1-03-7-002</t>
  </si>
  <si>
    <t>Monatsleistungspreis NS 29 Tage</t>
  </si>
  <si>
    <t>Monatsleistung Niederspannung für Monate mit 29 Tagen Leistungspreis</t>
  </si>
  <si>
    <t>1-03-7-003</t>
  </si>
  <si>
    <t>Monatsleistungspreis NS 30 Tage</t>
  </si>
  <si>
    <t>Monatsleistung Niederspannung für Monate mit 30 Tagen Leistungspreis</t>
  </si>
  <si>
    <t>1-03-7-004</t>
  </si>
  <si>
    <t>Monatsleistungspreis NS 31 Tage</t>
  </si>
  <si>
    <t>Monatsleistung Niederspannung für Monate mit 31 Tagen Leistungspreis</t>
  </si>
  <si>
    <t>1-03-7-005</t>
  </si>
  <si>
    <t>Monatsarbeitspreis NS</t>
  </si>
  <si>
    <t>Monatsleistung Niederspannung Arbeitspreis</t>
  </si>
  <si>
    <t>1-03-8</t>
  </si>
  <si>
    <t>1-03-8-001</t>
  </si>
  <si>
    <t>Monatsleistung Pauschale Reduzierung Modul 1 MS/NS 28 Tage</t>
  </si>
  <si>
    <t>Monatsleistungspreissystem Umspannung Mittel-/Niederspannung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28 Tagen</t>
  </si>
  <si>
    <t>1-03-8-002</t>
  </si>
  <si>
    <t>Monatsleistung Pauschale Reduzierung Modul 1 MS/NS 29 Tage</t>
  </si>
  <si>
    <t>Monatsleistungspreissystem Umspannung Mittel-/Niederspannung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29 Tagen</t>
  </si>
  <si>
    <t>1-03-8-003</t>
  </si>
  <si>
    <t>Monatsleistung Pauschale Reduzierung Modul 1 MS/NS 30 Tage</t>
  </si>
  <si>
    <t>Monatsleistungspreissystem Umspannung Mittel-/Niederspannung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30 Tagen</t>
  </si>
  <si>
    <t>1-03-8-004</t>
  </si>
  <si>
    <t>Monatsleistung Pauschale Reduzierung Modul 1 MS/NS 31 Tage</t>
  </si>
  <si>
    <t>Monatsleistungspreissystem Umspannung Mittel-/Niederspannung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31 Tagen</t>
  </si>
  <si>
    <t>1-03-9</t>
  </si>
  <si>
    <t>1-03-9-001</t>
  </si>
  <si>
    <t>Monatsleistung Pauschale Reduzierung Modul 1 NS 28 Tage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</si>
  <si>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28 Tagen</t>
  </si>
  <si>
    <t>1-03-9-002</t>
  </si>
  <si>
    <t>Monatsleistung Pauschale Reduzierung Modul 1 NS 29 Tage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</si>
  <si>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29 Tagen</t>
  </si>
  <si>
    <t>1-03-9-003</t>
  </si>
  <si>
    <t>Monatsleistung Pauschale Reduzierung Modul 1 NS 30 Tage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</si>
  <si>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30 Tagen</t>
  </si>
  <si>
    <t>1-03-9-004</t>
  </si>
  <si>
    <t>Monatsleistung Pauschale Reduzierung Modul 1 NS 31 Tage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</si>
  <si>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Festlegungen BK6-22-300 und BK8-22/010-A für Monate mit 31 Tagen</t>
  </si>
  <si>
    <t>Stromspeicher gemäß § 19 Abs. 4 StromNEV</t>
  </si>
  <si>
    <t>1-04-5-001</t>
  </si>
  <si>
    <t>Stromspeicher Leistungspreis MS</t>
  </si>
  <si>
    <t>Stromspeicher Mittelspannung Leistungspreis</t>
  </si>
  <si>
    <t>1-04-6-001</t>
  </si>
  <si>
    <t>Stromspeicher Leistungspreis MS/NS</t>
  </si>
  <si>
    <t>Stromspeicher Umspannung Mittel-/Niederspannung Leistungspreis</t>
  </si>
  <si>
    <t>1-04-7-001</t>
  </si>
  <si>
    <t>Stromspeicher Leistungspreis NS</t>
  </si>
  <si>
    <t>Stromspeicher Niederspannung Leistungspreis</t>
  </si>
  <si>
    <t>Netzreservekapazität</t>
  </si>
  <si>
    <t>1-05-5</t>
  </si>
  <si>
    <t>1-05-5-001</t>
  </si>
  <si>
    <t>Netzreserve MS &lt;= 200 h/a</t>
  </si>
  <si>
    <t>Netzreservekapazität Mittelspannung bis 200 h/a</t>
  </si>
  <si>
    <t>1-05-5-002</t>
  </si>
  <si>
    <t>Netzreserve MS &gt; 200 h/a und &lt;= 400 h/a</t>
  </si>
  <si>
    <t>Netzreservekapazität Mittelspannung über 200 h/a bis 400 h/a</t>
  </si>
  <si>
    <t>1-05-5-003</t>
  </si>
  <si>
    <t>Netzreserve MS &gt; 400 h/a und &lt;= 600 h/a</t>
  </si>
  <si>
    <t>Netzreservekapazität Mittelspannung über 400 h/a bis 600 h/a</t>
  </si>
  <si>
    <t>1-05-6</t>
  </si>
  <si>
    <t>1-05-6-001</t>
  </si>
  <si>
    <t>Netzreserve MS/NS &lt;= 200 h/a</t>
  </si>
  <si>
    <t>Netzreservekapazität Umspannung Mittel-/Niederspannung bis 200 h/a</t>
  </si>
  <si>
    <t>1-05-6-002</t>
  </si>
  <si>
    <t>Netzreserve MS/NS &gt; 200 h/a und &lt;= 400 h/a</t>
  </si>
  <si>
    <t>Netzreservekapazität Umspannung Mittel-/Niederspannung über 200 h/a bis 400 h/a</t>
  </si>
  <si>
    <t>1-05-6-003</t>
  </si>
  <si>
    <t>Netzreserve MS/NS &gt; 400 h/a und &lt;= 600 h/a</t>
  </si>
  <si>
    <t>Netzreservekapazität Umspannung Mittel-/Niederspannung über 400 h/a bis 600 h/a</t>
  </si>
  <si>
    <t>1-05-7</t>
  </si>
  <si>
    <t>1-05-7-001</t>
  </si>
  <si>
    <t>Netzreserve NS &lt;= 200 h/a</t>
  </si>
  <si>
    <t>Netzreservekapazität Niederspannung bis 200 h/a</t>
  </si>
  <si>
    <t>1-05-7-002</t>
  </si>
  <si>
    <t>Netzreserve NS &gt; 200 h/a und &lt;= 400 h/a</t>
  </si>
  <si>
    <t>Netzreservekapazität Niederspannung über 200 h/a bis 400 h/a</t>
  </si>
  <si>
    <t>1-05-7-003</t>
  </si>
  <si>
    <t>Netzreserve NS &gt; 400 h/a und &lt;= 600 h/a</t>
  </si>
  <si>
    <t>Netzreservekapazität Niederspannung über 400 h/a bis 600 h/a</t>
  </si>
  <si>
    <t>Messstellenbetrieb bei kME</t>
  </si>
  <si>
    <t>1-06-0-038</t>
  </si>
  <si>
    <t>MSB - manuelle vor Ort Ablesung</t>
  </si>
  <si>
    <t>Messstellenbetrieb bei kME - manuelle vor Ort Ablesung</t>
  </si>
  <si>
    <t>36,00 €/Fall</t>
  </si>
  <si>
    <t>1-06-5-001</t>
  </si>
  <si>
    <t>MSB MS kME mit Lastgang</t>
  </si>
  <si>
    <t>Messstellenbetrieb bei kME mit registrierender Last-/Einspeisemessung - Mittelspannung</t>
  </si>
  <si>
    <t>1-06-5-002</t>
  </si>
  <si>
    <t>MSB MS Wandlersatz</t>
  </si>
  <si>
    <t>Wandlersatz für Messstellenbetrieb bei kME - Mittelspannung</t>
  </si>
  <si>
    <t>1-06-7-001</t>
  </si>
  <si>
    <t>MSB NS kME mit Lastgang</t>
  </si>
  <si>
    <t>Messstellenbetrieb bei kME mit registrierender Last-/Einspeisemessung - Niederspannung</t>
  </si>
  <si>
    <t>1-06-7-002</t>
  </si>
  <si>
    <t>MSB NS Wandlersatz</t>
  </si>
  <si>
    <t>Wandlersatz für Messstellenbetrieb bei kME - Niederspannung</t>
  </si>
  <si>
    <t>1-06-7-003</t>
  </si>
  <si>
    <t>MSB NS Schaltgerät/Rundsteuerempfänger</t>
  </si>
  <si>
    <t>Messstellenbetrieb bei kME Schaltgerät/Rundsteuerempfänger - Niederspannung</t>
  </si>
  <si>
    <t>1-06-7-004</t>
  </si>
  <si>
    <t>MSB NS ERZ ET - jährlich</t>
  </si>
  <si>
    <t>Messstellenbetrieb bei kME Einrichtungszähler Eintarif - jährliche Ablesung</t>
  </si>
  <si>
    <t>1-06-7-005</t>
  </si>
  <si>
    <t>MSB NS ERZ DT - jährlich</t>
  </si>
  <si>
    <t>Messstellenbetrieb bei kME Einrichtungszähler Zweitarif - jährliche Ablesung</t>
  </si>
  <si>
    <t>1-06-7-006</t>
  </si>
  <si>
    <t>MSB NS ZRZ ET - jährlich</t>
  </si>
  <si>
    <t>Messstellenbetrieb bei kME Zweirichtungszähler Eintarif - jährliche Ablesung</t>
  </si>
  <si>
    <t>1-06-7-007</t>
  </si>
  <si>
    <t>MSB NS ZRZ DT - jährlich</t>
  </si>
  <si>
    <t>Messstellenbetrieb bei kME Zweirichtungszähler Zweitarif - jährliche Ablesung</t>
  </si>
  <si>
    <t>1-06-7-009</t>
  </si>
  <si>
    <t>MSB NS Prepayment - jährlich</t>
  </si>
  <si>
    <t>Messstellenbetrieb bei kME Prepaymentzähler - jährliche Ablesung</t>
  </si>
  <si>
    <t>Konzessionsabgabe</t>
  </si>
  <si>
    <t>1-08-1-001</t>
  </si>
  <si>
    <t>KA Tarifkunden Schwachlast (TS)</t>
  </si>
  <si>
    <t>Höchstbetrag der Konzessionsabgabe für Entnahme von Marktlokationen von Tarifkunden in Schwachlastzeiten gem. § 2 Abs. 2 Satz 1 a) KAV</t>
  </si>
  <si>
    <t>--,-- €/kWh</t>
  </si>
  <si>
    <t>1-08-3-001</t>
  </si>
  <si>
    <t>KA Sondervertragskunden (SA)</t>
  </si>
  <si>
    <t>Höchstbetrag der Konzessionsabgabe für Entnahme von Marktlokationen von Sondervertragskunden gem. § 2 Abs. 3 Satz 1 KAV</t>
  </si>
  <si>
    <t>1-08-4-001</t>
  </si>
  <si>
    <t>KA Tarifkunden (TA) bis 25.000</t>
  </si>
  <si>
    <t>Höchstbetrag der Konzessionsabgabe für Entnahme von Marktlokationen von Tarifkunden gem. § 2 Abs. 2 Satz 1b) KAV bis 25.000 Einwohner</t>
  </si>
  <si>
    <t>Gesetzliche Abgaben</t>
  </si>
  <si>
    <t>1-10-1</t>
  </si>
  <si>
    <t>1-10-1-001</t>
  </si>
  <si>
    <t>KWK-Aufschlag</t>
  </si>
  <si>
    <t>Aufschläge aufgrund des KWKG für nicht privilegierte Letztverbraucher</t>
  </si>
  <si>
    <t>1-10-1-002</t>
  </si>
  <si>
    <t>KWK-Aufschlag befreit</t>
  </si>
  <si>
    <t>Für Marktlokationen deren (Teil-)Menge von dem Aufschlag des § 26 KWKG befreit ist</t>
  </si>
  <si>
    <t>1-10-1-003</t>
  </si>
  <si>
    <t>KWK-Aufschlag - 100 % Privilegierung nach EnFG des Aufschlags aufgrund des § 26 KWKG</t>
  </si>
  <si>
    <t>100 % Privilegierung nach EnFG des Aufschlags aufgrund des § 26 KWKG</t>
  </si>
  <si>
    <t>1-10-1-004</t>
  </si>
  <si>
    <t>KWK-Aufschlag - 80 % Privilegierung nach EnFG des Aufschlags aufgrund des § 26 KWKG</t>
  </si>
  <si>
    <t>80 % Privilegierung nach EnFG des Aufschlags aufgrund des § 26 KWKG</t>
  </si>
  <si>
    <t>1-10-2</t>
  </si>
  <si>
    <t>1-10-2-001</t>
  </si>
  <si>
    <t>Offshore-Haftungsumlage</t>
  </si>
  <si>
    <t>Aufschläge aufgrund der Offshore-Haftungsumlage für nicht privilegierte Letztverbraucher</t>
  </si>
  <si>
    <t>1-10-2-002</t>
  </si>
  <si>
    <t>Offshore-Netzumlage befreit</t>
  </si>
  <si>
    <t>Für Marktlokationen deren (Teil-)Menge von dem Aufschlag der Offshore-Netzumlage nach § 17f EnWG befreit ist</t>
  </si>
  <si>
    <t>1-10-2-003</t>
  </si>
  <si>
    <t>Offshore-Haftungsumlage - 100 % Privilegierung nach EnFG des Aufschlags aufgrund der Offshore-Netzumlage nach § 17f EnWG</t>
  </si>
  <si>
    <t>100 % Privilegierung nach EnFG des Aufschlags aufgrund der OffshoreNetzumlage nach § 17f EnWG</t>
  </si>
  <si>
    <t>1-10-2-004</t>
  </si>
  <si>
    <t>Offshore-Haftungsumlage - 80 % Privilegierung nach EnFG des Aufschlags aufgrund der Offshore-Netzumlage nach § 17f EnWG</t>
  </si>
  <si>
    <t>80 % Privilegierung nach EnFG des Aufschlags aufgrund der OffshoreNetzumlage nach § 17f EnWG</t>
  </si>
  <si>
    <t>1-10-4</t>
  </si>
  <si>
    <t>1-10-4-001</t>
  </si>
  <si>
    <t>§ 19 StromNEV Letztverbrauchergruppe A</t>
  </si>
  <si>
    <t>Aufschläge aufgrund individueller Netzentgelte nach § 19 StromNEV Letztverbrauchergruppe A (bis 1.000.000 kWh)</t>
  </si>
  <si>
    <t>1-10-4-002</t>
  </si>
  <si>
    <t>§ 19 StromNEV Letztverbrauchergruppe B</t>
  </si>
  <si>
    <t>Aufschläge aufgrund individueller Netzentgelte nach § 19 StromNEV Letztverbrauchergruppe B (über 1.000.000 kWh)</t>
  </si>
  <si>
    <t>1-10-4-003</t>
  </si>
  <si>
    <t>§ 19 StromNEV Letztverbrauchergruppe C</t>
  </si>
  <si>
    <t>Aufschläge aufgrund individueller Netzentgelte nach § 19 StromNEV Letztverbrauchergruppe C (energieintensive Unternehmen)</t>
  </si>
  <si>
    <t>1-10-4-004</t>
  </si>
  <si>
    <t>§ 19 StromNEV befreit</t>
  </si>
  <si>
    <t>Für Marktlokationen deren (Teil-)Menge von dem Aufschlag der individuellen Netzentgelte nach § 19 StromNEV befreit ist</t>
  </si>
  <si>
    <t>1-10-5</t>
  </si>
  <si>
    <t>1-10-5-001</t>
  </si>
  <si>
    <t>KWK-Aufschlag Schienenbahnen Letztverbrauchergruppe A</t>
  </si>
  <si>
    <t>Aufschläge aufgrund des KWKG Schienenbahnen, Letztverbrauchergruppe A</t>
  </si>
  <si>
    <t>1-10-5-002</t>
  </si>
  <si>
    <t>KWK-Aufschlag Schienenbahnen Letztverbrauchergruppe B</t>
  </si>
  <si>
    <t>Aufschläge aufgrund des KWKG Schienenbahnen, Letztverbrauchergruppe B</t>
  </si>
  <si>
    <t>1-10-5-003</t>
  </si>
  <si>
    <t>KWK-Aufschlag Schienenbahnen Letztverbrauchergruppe C</t>
  </si>
  <si>
    <t>Aufschläge aufgrund des KWKG Schienenbahnen, Letztverbrauchergruppe C</t>
  </si>
  <si>
    <t>1-10-6</t>
  </si>
  <si>
    <t>1-10-6-001</t>
  </si>
  <si>
    <t>Offshore-Haftungsumlage Schienenbahnen Letztverbrauchergruppe A</t>
  </si>
  <si>
    <t>Aufschläge aufgrund der Offshore-Haftungsumlage Schienenbahnen, Letztverbrauchergruppe A</t>
  </si>
  <si>
    <t>1-10-6-002</t>
  </si>
  <si>
    <t>Offshore-Haftungsumlage Schienenbahnen Letztverbrauchergruppe B</t>
  </si>
  <si>
    <t>Aufschläge aufgrund der Offshore-Haftungsumlage Schienenbahnen, Letztverbrauchergruppe B</t>
  </si>
  <si>
    <t>1-10-6-003</t>
  </si>
  <si>
    <t>Offshore-Haftungsumlage Schienenbahnen Letztverbrauchergruppe C</t>
  </si>
  <si>
    <t>Aufschläge aufgrund der Offshore-Haftungsumlage Schienenbahnen, Letztverbrauchergruppe C</t>
  </si>
  <si>
    <t>1-10-7</t>
  </si>
  <si>
    <t>1-10-7-001</t>
  </si>
  <si>
    <t>KWK-Aufschlag Verstromung Kuppelgase</t>
  </si>
  <si>
    <t>Aufschläge aufgrund des § 26 KWKG für Anlagen zur Verstromung von Kuppelgasen</t>
  </si>
  <si>
    <t>1-10-7-002</t>
  </si>
  <si>
    <t>KWK-Aufschlag Verstromung Kuppelgase, begrenzt</t>
  </si>
  <si>
    <t>Aufschläge aufgrund des § 27a KWKG für Anlagen zur Verstromung von Kuppelgasen, die eine begrenzte Umlage zahlen</t>
  </si>
  <si>
    <t>1-10-8</t>
  </si>
  <si>
    <t>1-10-8-001</t>
  </si>
  <si>
    <t>Offshore-Netzumlage Verstromung Kuppelgase</t>
  </si>
  <si>
    <t>Aufschläge aufgrund der Offshore-Netzumlage nach § 17f EnWG für Anlagen zur Verstromung von Kuppelgasen</t>
  </si>
  <si>
    <t>1-10-8-002</t>
  </si>
  <si>
    <t>Offshore-Netzumlage Verstromung Kuppelgase, begrenzt</t>
  </si>
  <si>
    <t>Aufschläge aufgrund der Offshore-Netzumlage nach § 17f EnWG für Anlagen zur Verstromung von Kuppelgasen, die nach § 27a KWKG eine begrenzte Umlage zahlen</t>
  </si>
  <si>
    <t>1-10-9</t>
  </si>
  <si>
    <t>1-10-9-001</t>
  </si>
  <si>
    <t>KWK-Aufschlag Stromspeicher</t>
  </si>
  <si>
    <t>Aufschläge aufgrund des § 26 KWKG für Stromspeicher</t>
  </si>
  <si>
    <t>1-10-9-002</t>
  </si>
  <si>
    <t>KWK-Aufschlag Stromspeicher, befreit</t>
  </si>
  <si>
    <t>Aufschläge aufgrund des § 27b KWKG für Stromspeicher, deren Strom, der zum Zweck der Zwischenspeicherung in einem elektrischen, chemischen, mechanischen oder physikalischen Speicher verbraucht wird, keine Umlage zahlen</t>
  </si>
  <si>
    <t>1-11-1</t>
  </si>
  <si>
    <t>1-11-1-001</t>
  </si>
  <si>
    <t>Offshore-Netzumlage Stromspeicher</t>
  </si>
  <si>
    <t>Aufschläge aufgrund der Offshore-Netzumlage nach § 17f EnWG für Stromspeicher</t>
  </si>
  <si>
    <t>1-11-1-002</t>
  </si>
  <si>
    <t>Offshore-Netzumlage Stromspeicher, befreit</t>
  </si>
  <si>
    <t>Aufschläge aufgrund der Offshore-Netzumlage nach § 17f EnWG für Stromspeicher nach § 27b KWKG, deren Strom, der zum Zweck der Zwischenspeicherung in einem elektrischen, chemischen, mechanischen oder physikalischen Speicher verbraucht wird, keine Umlage zahlen</t>
  </si>
  <si>
    <t>0,05824658 €/kW*Tag</t>
  </si>
  <si>
    <t>0,0638 €/kWh</t>
  </si>
  <si>
    <t>0,40183562 €/kW*Tag</t>
  </si>
  <si>
    <t>0,06131507 €/kW*Tag</t>
  </si>
  <si>
    <t>0,0641 €/kWh</t>
  </si>
  <si>
    <t>0,37775342 €/kW*Tag</t>
  </si>
  <si>
    <t>0,0179 €/kWh</t>
  </si>
  <si>
    <t>0,06210959 €/kW*Tag</t>
  </si>
  <si>
    <t>0,0705 €/kWh</t>
  </si>
  <si>
    <t>0,40868493 €/kW*Tag</t>
  </si>
  <si>
    <t>0,0199 €/kWh</t>
  </si>
  <si>
    <t>-0,32369863 €/Tag</t>
  </si>
  <si>
    <t>0,0272 €/kWh</t>
  </si>
  <si>
    <t>0,80367123 €/kW*Tag</t>
  </si>
  <si>
    <t>0,75550685 €/kW*Tag</t>
  </si>
  <si>
    <t>0,81736986 €/kW*Tag</t>
  </si>
  <si>
    <t>0,19726027 €/Tag</t>
  </si>
  <si>
    <t>0,0679 €/kWh</t>
  </si>
  <si>
    <t>0,0372 €/kWh</t>
  </si>
  <si>
    <t>0,0611 €/kWh</t>
  </si>
  <si>
    <t>0,0911 €/kWh</t>
  </si>
  <si>
    <t>0,0270 €/kWh</t>
  </si>
  <si>
    <t>0,18200000 €/kW*Tag</t>
  </si>
  <si>
    <t>0,21841096 €/kW*Tag</t>
  </si>
  <si>
    <t>0,25479452 €/kW*Tag</t>
  </si>
  <si>
    <t>0,20169863 €/kW*Tag</t>
  </si>
  <si>
    <t>0,24202740 €/kW*Tag</t>
  </si>
  <si>
    <t>0,28235616 €/kW*Tag</t>
  </si>
  <si>
    <t>0,22178082 €/kW*Tag</t>
  </si>
  <si>
    <t>0,26613699 €/kW*Tag</t>
  </si>
  <si>
    <t>0,31049315 €/kW*Tag</t>
  </si>
  <si>
    <t>0,73652055 €/Tag</t>
  </si>
  <si>
    <t>1,05479452 €/Tag</t>
  </si>
  <si>
    <t>0,08635617 €/Tag</t>
  </si>
  <si>
    <t>0,03290411 €/Tag</t>
  </si>
  <si>
    <t>0,01849315 €/Tag</t>
  </si>
  <si>
    <t>0,02876712 €/Tag</t>
  </si>
  <si>
    <t>0,12038356 €/Tag</t>
  </si>
  <si>
    <t>Nettopreis 2026</t>
  </si>
  <si>
    <t>Nettopreis 2025</t>
  </si>
  <si>
    <t>--,--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</si>
</sst>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2" fillId="2" borderId="0" xfId="0" quotePrefix="1" applyFont="1" applyFill="1"/>
    <xf numFmtId="2" fontId="1" fillId="0" borderId="0" xfId="0" applyNumberFormat="1" applyFont="1"/>
    <xf numFmtId="2" fontId="0" fillId="0" borderId="0" xfId="0" applyNumberFormat="1"/>
    <xf numFmtId="164" fontId="0" fillId="0" borderId="0" xfId="0" quotePrefix="1" applyNumberFormat="1"/>
    <xf numFmtId="2" fontId="0" fillId="0" borderId="0" xfId="0" quotePrefix="1" applyNumberFormat="1"/>
    <xf numFmtId="2" fontId="2" fillId="0" borderId="0" xfId="0" applyNumberFormat="1" applyFont="1"/>
    <xf numFmtId="0" fontId="2" fillId="0" borderId="0" xfId="0" applyFont="1"/>
    <xf numFmtId="49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ekretariatTechnik\Dokumente%20ENA\Netzentgelte\2026\vorl&#228;ufige%20Netzentgelte%20Strom\Netzentgelte%20ENA%202026%20NEU%20MIT%20W&#196;LZUNG%20-%20Glockner_20251009_02.xlsx" TargetMode="External"/><Relationship Id="rId1" Type="http://schemas.openxmlformats.org/officeDocument/2006/relationships/externalLinkPath" Target="Netzentgelte%20ENA%202026%20NEU%20MIT%20W&#196;LZUNG%20-%20Glockner_20251009_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ekretariatTechnik\Dokumente%20ENA\Netzentgelte\2026\vorl&#228;ufige%20Netzentgelte%20Strom\SteuVE%20&#167;%2014a%20EnWG_2026_20251009.xlsx" TargetMode="External"/><Relationship Id="rId1" Type="http://schemas.openxmlformats.org/officeDocument/2006/relationships/externalLinkPath" Target="SteuVE%20&#167;%2014a%20EnWG_2026_20251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OG vor Wälzung"/>
      <sheetName val="Energieflußdiagramm 2026"/>
      <sheetName val="Kurven"/>
      <sheetName val="EOG nach Wälzung MS"/>
      <sheetName val="Verprobung MS ohne Rd"/>
      <sheetName val="Verprobung MS mit Rd"/>
      <sheetName val="EOG nach Wälzung MS NS"/>
      <sheetName val="Verprobung MS NS ohne Rd"/>
      <sheetName val="Verprobung MS NS mit Rd"/>
      <sheetName val="EOG nach Wälzung NS"/>
      <sheetName val="Nebenrechnung NS"/>
      <sheetName val="Verprobung NS ohne Rd"/>
      <sheetName val="Verprobung NS mit Rd"/>
      <sheetName val="Verprobung Gesamt ohne Rd"/>
      <sheetName val="Verprobung Gesamt mit Rd"/>
      <sheetName val="Preisblatt"/>
      <sheetName val="Tabelle2"/>
      <sheetName val="Tabelle1"/>
      <sheetName val="Netzentgelte ENA 2026 NEU MIT 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>
            <v>16.63</v>
          </cell>
          <cell r="D4">
            <v>5.4</v>
          </cell>
        </row>
        <row r="5">
          <cell r="C5">
            <v>128.99</v>
          </cell>
          <cell r="D5">
            <v>0.9</v>
          </cell>
        </row>
        <row r="6">
          <cell r="C6">
            <v>257.98</v>
          </cell>
          <cell r="D6">
            <v>0.9</v>
          </cell>
        </row>
        <row r="8">
          <cell r="C8">
            <v>51.98</v>
          </cell>
        </row>
        <row r="9">
          <cell r="C9">
            <v>62.38</v>
          </cell>
        </row>
        <row r="10">
          <cell r="C10">
            <v>72.78</v>
          </cell>
        </row>
        <row r="16">
          <cell r="C16">
            <v>19.21</v>
          </cell>
          <cell r="D16">
            <v>5.71</v>
          </cell>
        </row>
        <row r="17">
          <cell r="C17">
            <v>134.26</v>
          </cell>
          <cell r="D17">
            <v>1.1100000000000001</v>
          </cell>
        </row>
        <row r="18">
          <cell r="C18">
            <v>268.52</v>
          </cell>
          <cell r="D18">
            <v>1.1100000000000001</v>
          </cell>
        </row>
        <row r="20">
          <cell r="C20">
            <v>57.85</v>
          </cell>
        </row>
        <row r="21">
          <cell r="C21">
            <v>69.42</v>
          </cell>
        </row>
        <row r="22">
          <cell r="C22">
            <v>80.989999999999995</v>
          </cell>
        </row>
        <row r="29">
          <cell r="C29">
            <v>21.53</v>
          </cell>
          <cell r="D29">
            <v>6.18</v>
          </cell>
        </row>
        <row r="30">
          <cell r="C30">
            <v>144.03</v>
          </cell>
          <cell r="D30">
            <v>1.28</v>
          </cell>
        </row>
        <row r="31">
          <cell r="C31">
            <v>288.06</v>
          </cell>
          <cell r="D31">
            <v>1.28</v>
          </cell>
        </row>
        <row r="33">
          <cell r="C33">
            <v>64.08</v>
          </cell>
        </row>
        <row r="34">
          <cell r="C34">
            <v>76.89</v>
          </cell>
        </row>
        <row r="35">
          <cell r="C35">
            <v>89.71</v>
          </cell>
        </row>
        <row r="46">
          <cell r="C46">
            <v>74</v>
          </cell>
          <cell r="D46">
            <v>5.75</v>
          </cell>
        </row>
        <row r="47">
          <cell r="D47">
            <v>3.15</v>
          </cell>
        </row>
        <row r="49">
          <cell r="D49">
            <v>5.1748078906520405</v>
          </cell>
        </row>
      </sheetData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ul 1"/>
      <sheetName val="Modul 2"/>
      <sheetName val="Modul 3"/>
      <sheetName val="Bestandsanlagen"/>
      <sheetName val="NR Modul 2 - SLP Profil HH"/>
      <sheetName val="Zeitreihe SLP Profil HH"/>
      <sheetName val="SteuVE § 14a EnWG_2026_20251009"/>
    </sheetNames>
    <sheetDataSet>
      <sheetData sheetId="0">
        <row r="12">
          <cell r="N12">
            <v>110.35</v>
          </cell>
        </row>
        <row r="17">
          <cell r="F17">
            <v>-110.35</v>
          </cell>
        </row>
      </sheetData>
      <sheetData sheetId="1">
        <row r="11">
          <cell r="G11">
            <v>2.2999999999999998</v>
          </cell>
        </row>
      </sheetData>
      <sheetData sheetId="2">
        <row r="23">
          <cell r="D23">
            <v>5.75</v>
          </cell>
        </row>
        <row r="24">
          <cell r="D24">
            <v>7.72</v>
          </cell>
        </row>
        <row r="25">
          <cell r="D25">
            <v>2.2799999999999998</v>
          </cell>
        </row>
      </sheetData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workbookViewId="0"/>
  </sheetViews>
  <sheetFormatPr baseColWidth="10" defaultColWidth="9.140625" defaultRowHeight="15" x14ac:dyDescent="0.25"/>
  <cols>
    <col min="1" max="1" width="21.5703125" customWidth="1"/>
    <col min="2" max="2" width="8" customWidth="1"/>
    <col min="3" max="3" width="50" customWidth="1"/>
    <col min="4" max="4" width="106.7109375" customWidth="1"/>
    <col min="5" max="5" width="30.42578125" style="4" hidden="1" customWidth="1"/>
    <col min="6" max="6" width="18.85546875" style="2" customWidth="1"/>
    <col min="7" max="7" width="11.7109375" style="7" hidden="1" customWidth="1"/>
    <col min="8" max="8" width="11" customWidth="1"/>
    <col min="9" max="9" width="12.7109375" style="2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412</v>
      </c>
      <c r="F1" s="1" t="s">
        <v>411</v>
      </c>
      <c r="G1" s="6"/>
    </row>
    <row r="2" spans="1:8" x14ac:dyDescent="0.25">
      <c r="A2" t="s">
        <v>4</v>
      </c>
      <c r="B2" t="s">
        <v>5</v>
      </c>
      <c r="C2" t="s">
        <v>5</v>
      </c>
      <c r="D2" t="s">
        <v>5</v>
      </c>
      <c r="E2" s="4" t="s">
        <v>5</v>
      </c>
    </row>
    <row r="3" spans="1:8" x14ac:dyDescent="0.25">
      <c r="A3" t="s">
        <v>6</v>
      </c>
      <c r="B3" t="s">
        <v>5</v>
      </c>
      <c r="C3" t="s">
        <v>5</v>
      </c>
      <c r="D3" t="s">
        <v>5</v>
      </c>
      <c r="E3" s="4" t="s">
        <v>5</v>
      </c>
    </row>
    <row r="4" spans="1:8" x14ac:dyDescent="0.25">
      <c r="A4" t="s">
        <v>7</v>
      </c>
      <c r="B4" t="s">
        <v>8</v>
      </c>
      <c r="C4" t="s">
        <v>9</v>
      </c>
      <c r="D4" t="s">
        <v>10</v>
      </c>
      <c r="E4" s="4" t="s">
        <v>373</v>
      </c>
      <c r="F4" s="2">
        <f>G4/365</f>
        <v>4.5561643835616436E-2</v>
      </c>
      <c r="G4" s="7">
        <f>[1]Preisblatt!$C$4</f>
        <v>16.63</v>
      </c>
      <c r="H4" t="str">
        <f>RIGHT(E4,8)</f>
        <v>€/kW*Tag</v>
      </c>
    </row>
    <row r="5" spans="1:8" x14ac:dyDescent="0.25">
      <c r="A5" t="s">
        <v>11</v>
      </c>
      <c r="B5" t="s">
        <v>8</v>
      </c>
      <c r="C5" t="s">
        <v>12</v>
      </c>
      <c r="D5" t="s">
        <v>13</v>
      </c>
      <c r="E5" s="4" t="s">
        <v>374</v>
      </c>
      <c r="F5" s="2">
        <f>G5/100</f>
        <v>5.4000000000000006E-2</v>
      </c>
      <c r="G5" s="7">
        <f>[1]Preisblatt!$D$4</f>
        <v>5.4</v>
      </c>
      <c r="H5" t="str">
        <f>RIGHT(E5,5)</f>
        <v>€/kWh</v>
      </c>
    </row>
    <row r="6" spans="1:8" x14ac:dyDescent="0.25">
      <c r="A6" t="s">
        <v>14</v>
      </c>
      <c r="B6" t="s">
        <v>8</v>
      </c>
      <c r="C6" t="s">
        <v>15</v>
      </c>
      <c r="D6" t="s">
        <v>16</v>
      </c>
      <c r="E6" s="4" t="s">
        <v>375</v>
      </c>
      <c r="F6" s="2">
        <f t="shared" ref="F6:F16" si="0">G6/365</f>
        <v>0.35339726027397261</v>
      </c>
      <c r="G6" s="7">
        <f>[1]Preisblatt!$C$5</f>
        <v>128.99</v>
      </c>
      <c r="H6" t="str">
        <f>RIGHT(E6,8)</f>
        <v>€/kW*Tag</v>
      </c>
    </row>
    <row r="7" spans="1:8" x14ac:dyDescent="0.25">
      <c r="A7" t="s">
        <v>17</v>
      </c>
      <c r="B7" t="s">
        <v>8</v>
      </c>
      <c r="C7" t="s">
        <v>18</v>
      </c>
      <c r="D7" t="s">
        <v>19</v>
      </c>
      <c r="E7" s="4" t="s">
        <v>20</v>
      </c>
      <c r="F7" s="2">
        <f>G7/100</f>
        <v>9.0000000000000011E-3</v>
      </c>
      <c r="G7" s="7">
        <f>[1]Preisblatt!$D$5</f>
        <v>0.9</v>
      </c>
      <c r="H7" t="str">
        <f>RIGHT(E7,5)</f>
        <v>€/kWh</v>
      </c>
    </row>
    <row r="8" spans="1:8" x14ac:dyDescent="0.25">
      <c r="A8" t="s">
        <v>21</v>
      </c>
      <c r="B8" t="s">
        <v>5</v>
      </c>
      <c r="C8" t="s">
        <v>5</v>
      </c>
      <c r="D8" t="s">
        <v>5</v>
      </c>
      <c r="E8" s="4" t="s">
        <v>5</v>
      </c>
      <c r="H8" t="str">
        <f>RIGHT(E8,5)</f>
        <v/>
      </c>
    </row>
    <row r="9" spans="1:8" x14ac:dyDescent="0.25">
      <c r="A9" t="s">
        <v>22</v>
      </c>
      <c r="B9" t="s">
        <v>23</v>
      </c>
      <c r="C9" t="s">
        <v>24</v>
      </c>
      <c r="D9" t="s">
        <v>25</v>
      </c>
      <c r="E9" s="4" t="s">
        <v>376</v>
      </c>
      <c r="F9" s="2">
        <f t="shared" si="0"/>
        <v>5.2630136986301375E-2</v>
      </c>
      <c r="G9" s="7">
        <f>[1]Preisblatt!$C$16</f>
        <v>19.21</v>
      </c>
      <c r="H9" t="str">
        <f>RIGHT(E9,8)</f>
        <v>€/kW*Tag</v>
      </c>
    </row>
    <row r="10" spans="1:8" x14ac:dyDescent="0.25">
      <c r="A10" t="s">
        <v>26</v>
      </c>
      <c r="B10" t="s">
        <v>23</v>
      </c>
      <c r="C10" t="s">
        <v>27</v>
      </c>
      <c r="D10" t="s">
        <v>28</v>
      </c>
      <c r="E10" s="4" t="s">
        <v>377</v>
      </c>
      <c r="F10" s="2">
        <f>G10/100</f>
        <v>5.7099999999999998E-2</v>
      </c>
      <c r="G10" s="7">
        <f>[1]Preisblatt!$D$16</f>
        <v>5.71</v>
      </c>
      <c r="H10" t="str">
        <f>RIGHT(E10,5)</f>
        <v>€/kWh</v>
      </c>
    </row>
    <row r="11" spans="1:8" x14ac:dyDescent="0.25">
      <c r="A11" t="s">
        <v>29</v>
      </c>
      <c r="B11" t="s">
        <v>23</v>
      </c>
      <c r="C11" t="s">
        <v>30</v>
      </c>
      <c r="D11" t="s">
        <v>31</v>
      </c>
      <c r="E11" s="4" t="s">
        <v>378</v>
      </c>
      <c r="F11" s="2">
        <f t="shared" si="0"/>
        <v>0.36783561643835616</v>
      </c>
      <c r="G11" s="7">
        <f>[1]Preisblatt!$C$17</f>
        <v>134.26</v>
      </c>
      <c r="H11" t="str">
        <f>RIGHT(E11,8)</f>
        <v>€/kW*Tag</v>
      </c>
    </row>
    <row r="12" spans="1:8" x14ac:dyDescent="0.25">
      <c r="A12" t="s">
        <v>32</v>
      </c>
      <c r="B12" t="s">
        <v>23</v>
      </c>
      <c r="C12" t="s">
        <v>33</v>
      </c>
      <c r="D12" t="s">
        <v>34</v>
      </c>
      <c r="E12" s="4" t="s">
        <v>379</v>
      </c>
      <c r="F12" s="2">
        <f>G12/100</f>
        <v>1.11E-2</v>
      </c>
      <c r="G12" s="7">
        <f>[1]Preisblatt!$D$17</f>
        <v>1.1100000000000001</v>
      </c>
      <c r="H12" t="str">
        <f>RIGHT(E12,5)</f>
        <v>€/kWh</v>
      </c>
    </row>
    <row r="13" spans="1:8" x14ac:dyDescent="0.25">
      <c r="A13" t="s">
        <v>35</v>
      </c>
      <c r="B13" t="s">
        <v>5</v>
      </c>
      <c r="C13" t="s">
        <v>5</v>
      </c>
      <c r="D13" t="s">
        <v>5</v>
      </c>
      <c r="E13" s="4" t="s">
        <v>5</v>
      </c>
      <c r="H13" t="str">
        <f>RIGHT(E13,5)</f>
        <v/>
      </c>
    </row>
    <row r="14" spans="1:8" x14ac:dyDescent="0.25">
      <c r="A14" t="s">
        <v>36</v>
      </c>
      <c r="B14" t="s">
        <v>37</v>
      </c>
      <c r="C14" t="s">
        <v>38</v>
      </c>
      <c r="D14" t="s">
        <v>39</v>
      </c>
      <c r="E14" s="4" t="s">
        <v>380</v>
      </c>
      <c r="F14" s="2">
        <f t="shared" si="0"/>
        <v>5.898630136986302E-2</v>
      </c>
      <c r="G14" s="7">
        <f>[1]Preisblatt!$C$29</f>
        <v>21.53</v>
      </c>
      <c r="H14" t="str">
        <f>RIGHT(E14,8)</f>
        <v>€/kW*Tag</v>
      </c>
    </row>
    <row r="15" spans="1:8" x14ac:dyDescent="0.25">
      <c r="A15" t="s">
        <v>40</v>
      </c>
      <c r="B15" t="s">
        <v>37</v>
      </c>
      <c r="C15" t="s">
        <v>41</v>
      </c>
      <c r="D15" t="s">
        <v>42</v>
      </c>
      <c r="E15" s="4" t="s">
        <v>381</v>
      </c>
      <c r="F15" s="2">
        <f>G15/100</f>
        <v>6.1799999999999994E-2</v>
      </c>
      <c r="G15" s="7">
        <f>[1]Preisblatt!$D$29</f>
        <v>6.18</v>
      </c>
      <c r="H15" t="str">
        <f>RIGHT(E15,5)</f>
        <v>€/kWh</v>
      </c>
    </row>
    <row r="16" spans="1:8" x14ac:dyDescent="0.25">
      <c r="A16" t="s">
        <v>43</v>
      </c>
      <c r="B16" t="s">
        <v>37</v>
      </c>
      <c r="C16" t="s">
        <v>44</v>
      </c>
      <c r="D16" t="s">
        <v>45</v>
      </c>
      <c r="E16" s="4" t="s">
        <v>382</v>
      </c>
      <c r="F16" s="2">
        <f t="shared" si="0"/>
        <v>0.39460273972602739</v>
      </c>
      <c r="G16" s="7">
        <f>[1]Preisblatt!$C$30</f>
        <v>144.03</v>
      </c>
      <c r="H16" t="str">
        <f>RIGHT(E16,8)</f>
        <v>€/kW*Tag</v>
      </c>
    </row>
    <row r="17" spans="1:8" x14ac:dyDescent="0.25">
      <c r="A17" t="s">
        <v>46</v>
      </c>
      <c r="B17" t="s">
        <v>37</v>
      </c>
      <c r="C17" t="s">
        <v>47</v>
      </c>
      <c r="D17" t="s">
        <v>48</v>
      </c>
      <c r="E17" s="4" t="s">
        <v>383</v>
      </c>
      <c r="F17" s="2">
        <f>G17/100</f>
        <v>1.2800000000000001E-2</v>
      </c>
      <c r="G17" s="7">
        <f>[1]Preisblatt!$D$30</f>
        <v>1.28</v>
      </c>
      <c r="H17" t="str">
        <f>RIGHT(E17,5)</f>
        <v>€/kWh</v>
      </c>
    </row>
    <row r="18" spans="1:8" x14ac:dyDescent="0.25">
      <c r="A18" t="s">
        <v>49</v>
      </c>
      <c r="B18" t="s">
        <v>5</v>
      </c>
      <c r="C18" t="s">
        <v>5</v>
      </c>
      <c r="D18" t="s">
        <v>5</v>
      </c>
      <c r="E18" s="4" t="s">
        <v>5</v>
      </c>
      <c r="H18" t="str">
        <f>RIGHT(E18,5)</f>
        <v/>
      </c>
    </row>
    <row r="19" spans="1:8" x14ac:dyDescent="0.25">
      <c r="A19" t="s">
        <v>50</v>
      </c>
      <c r="B19" t="s">
        <v>37</v>
      </c>
      <c r="C19" t="s">
        <v>51</v>
      </c>
      <c r="D19" t="s">
        <v>52</v>
      </c>
      <c r="E19" s="4" t="s">
        <v>380</v>
      </c>
      <c r="F19" s="2">
        <f>G19/365</f>
        <v>5.898630136986302E-2</v>
      </c>
      <c r="G19" s="7">
        <f>[1]Preisblatt!$C$29</f>
        <v>21.53</v>
      </c>
      <c r="H19" t="str">
        <f>RIGHT(E19,8)</f>
        <v>€/kW*Tag</v>
      </c>
    </row>
    <row r="20" spans="1:8" x14ac:dyDescent="0.25">
      <c r="A20" t="s">
        <v>53</v>
      </c>
      <c r="B20" t="s">
        <v>37</v>
      </c>
      <c r="C20" t="s">
        <v>54</v>
      </c>
      <c r="D20" t="s">
        <v>55</v>
      </c>
      <c r="E20" s="4" t="s">
        <v>381</v>
      </c>
      <c r="F20" s="2">
        <f>G20/100</f>
        <v>6.1799999999999994E-2</v>
      </c>
      <c r="G20" s="7">
        <f>[1]Preisblatt!$D$29</f>
        <v>6.18</v>
      </c>
      <c r="H20" t="str">
        <f>RIGHT(E20,5)</f>
        <v>€/kWh</v>
      </c>
    </row>
    <row r="21" spans="1:8" x14ac:dyDescent="0.25">
      <c r="A21" t="s">
        <v>56</v>
      </c>
      <c r="B21" t="s">
        <v>37</v>
      </c>
      <c r="C21" t="s">
        <v>57</v>
      </c>
      <c r="D21" t="s">
        <v>58</v>
      </c>
      <c r="E21" s="4" t="s">
        <v>382</v>
      </c>
      <c r="F21" s="2">
        <f>G21/365</f>
        <v>0.39460273972602739</v>
      </c>
      <c r="G21" s="7">
        <f>[1]Preisblatt!$C$30</f>
        <v>144.03</v>
      </c>
      <c r="H21" t="str">
        <f>RIGHT(E21,8)</f>
        <v>€/kW*Tag</v>
      </c>
    </row>
    <row r="22" spans="1:8" x14ac:dyDescent="0.25">
      <c r="A22" t="s">
        <v>59</v>
      </c>
      <c r="B22" t="s">
        <v>37</v>
      </c>
      <c r="C22" t="s">
        <v>60</v>
      </c>
      <c r="D22" t="s">
        <v>61</v>
      </c>
      <c r="E22" s="4" t="s">
        <v>383</v>
      </c>
      <c r="F22" s="2">
        <f>G22/100</f>
        <v>1.2800000000000001E-2</v>
      </c>
      <c r="G22" s="7">
        <f>[1]Preisblatt!$D$30</f>
        <v>1.28</v>
      </c>
      <c r="H22" t="str">
        <f t="shared" ref="H22:H45" si="1">RIGHT(E22,5)</f>
        <v>€/kWh</v>
      </c>
    </row>
    <row r="23" spans="1:8" x14ac:dyDescent="0.25">
      <c r="A23" t="s">
        <v>62</v>
      </c>
      <c r="B23" t="s">
        <v>37</v>
      </c>
      <c r="C23" t="s">
        <v>63</v>
      </c>
      <c r="D23" t="s">
        <v>64</v>
      </c>
      <c r="E23" s="5" t="s">
        <v>384</v>
      </c>
      <c r="F23" s="8">
        <f>G23/365</f>
        <v>-0.30232876712328766</v>
      </c>
      <c r="G23" s="9">
        <f>'[2]Modul 1'!$F$17</f>
        <v>-110.35</v>
      </c>
      <c r="H23" t="str">
        <f t="shared" si="1"/>
        <v>€/Tag</v>
      </c>
    </row>
    <row r="24" spans="1:8" x14ac:dyDescent="0.25">
      <c r="A24" t="s">
        <v>65</v>
      </c>
      <c r="B24" t="s">
        <v>23</v>
      </c>
      <c r="C24" t="s">
        <v>66</v>
      </c>
      <c r="D24" t="s">
        <v>67</v>
      </c>
      <c r="E24" s="5" t="s">
        <v>384</v>
      </c>
      <c r="F24" s="8">
        <f>G24/365</f>
        <v>-0.30232876712328766</v>
      </c>
      <c r="G24" s="9">
        <f>'[2]Modul 1'!$F$17</f>
        <v>-110.35</v>
      </c>
      <c r="H24" t="str">
        <f t="shared" si="1"/>
        <v>€/Tag</v>
      </c>
    </row>
    <row r="25" spans="1:8" x14ac:dyDescent="0.25">
      <c r="A25" t="s">
        <v>68</v>
      </c>
      <c r="B25" t="s">
        <v>5</v>
      </c>
      <c r="C25" t="s">
        <v>5</v>
      </c>
      <c r="D25" t="s">
        <v>5</v>
      </c>
      <c r="E25" s="4" t="s">
        <v>5</v>
      </c>
      <c r="H25" t="str">
        <f t="shared" si="1"/>
        <v/>
      </c>
    </row>
    <row r="26" spans="1:8" x14ac:dyDescent="0.25">
      <c r="A26" t="s">
        <v>69</v>
      </c>
      <c r="B26" t="s">
        <v>5</v>
      </c>
      <c r="C26" t="s">
        <v>70</v>
      </c>
      <c r="D26" t="s">
        <v>71</v>
      </c>
      <c r="E26" s="4" t="s">
        <v>389</v>
      </c>
      <c r="F26" s="2">
        <f>G26/365</f>
        <v>0.20273972602739726</v>
      </c>
      <c r="G26" s="7">
        <f>[1]Preisblatt!$C$46</f>
        <v>74</v>
      </c>
      <c r="H26" t="str">
        <f t="shared" si="1"/>
        <v>€/Tag</v>
      </c>
    </row>
    <row r="27" spans="1:8" x14ac:dyDescent="0.25">
      <c r="A27" t="s">
        <v>72</v>
      </c>
      <c r="B27" t="s">
        <v>5</v>
      </c>
      <c r="C27" t="s">
        <v>73</v>
      </c>
      <c r="D27" t="s">
        <v>74</v>
      </c>
      <c r="E27" s="4" t="s">
        <v>390</v>
      </c>
      <c r="F27" s="2">
        <f>G27/100</f>
        <v>5.7500000000000002E-2</v>
      </c>
      <c r="G27" s="7">
        <f>[1]Preisblatt!$D$46</f>
        <v>5.75</v>
      </c>
      <c r="H27" t="str">
        <f t="shared" si="1"/>
        <v>€/kWh</v>
      </c>
    </row>
    <row r="28" spans="1:8" x14ac:dyDescent="0.25">
      <c r="A28" t="s">
        <v>75</v>
      </c>
      <c r="B28" t="s">
        <v>5</v>
      </c>
      <c r="C28" t="s">
        <v>76</v>
      </c>
      <c r="D28" t="s">
        <v>77</v>
      </c>
      <c r="E28" s="4" t="s">
        <v>391</v>
      </c>
      <c r="F28" s="2">
        <f>G28/100</f>
        <v>3.15E-2</v>
      </c>
      <c r="G28" s="7">
        <f>[1]Preisblatt!$D$47</f>
        <v>3.15</v>
      </c>
      <c r="H28" t="str">
        <f t="shared" si="1"/>
        <v>€/kWh</v>
      </c>
    </row>
    <row r="29" spans="1:8" x14ac:dyDescent="0.25">
      <c r="A29" t="s">
        <v>78</v>
      </c>
      <c r="B29" t="s">
        <v>5</v>
      </c>
      <c r="C29" t="s">
        <v>79</v>
      </c>
      <c r="D29" t="s">
        <v>80</v>
      </c>
      <c r="E29" s="4" t="s">
        <v>391</v>
      </c>
      <c r="F29" s="2">
        <f t="shared" ref="F29" si="2">G29/100</f>
        <v>3.15E-2</v>
      </c>
      <c r="G29" s="7">
        <f>[1]Preisblatt!$D$47</f>
        <v>3.15</v>
      </c>
      <c r="H29" t="str">
        <f t="shared" si="1"/>
        <v>€/kWh</v>
      </c>
    </row>
    <row r="30" spans="1:8" x14ac:dyDescent="0.25">
      <c r="A30" t="s">
        <v>81</v>
      </c>
      <c r="B30" t="s">
        <v>5</v>
      </c>
      <c r="C30" t="s">
        <v>82</v>
      </c>
      <c r="D30" t="s">
        <v>83</v>
      </c>
      <c r="E30" s="4" t="s">
        <v>392</v>
      </c>
      <c r="F30" s="2">
        <f>G30/100</f>
        <v>5.1748078906520403E-2</v>
      </c>
      <c r="G30" s="7">
        <f>[1]Preisblatt!$D$49</f>
        <v>5.1748078906520405</v>
      </c>
      <c r="H30" t="str">
        <f t="shared" si="1"/>
        <v>€/kWh</v>
      </c>
    </row>
    <row r="31" spans="1:8" x14ac:dyDescent="0.25">
      <c r="A31" t="s">
        <v>84</v>
      </c>
      <c r="B31" t="s">
        <v>5</v>
      </c>
      <c r="C31" t="s">
        <v>85</v>
      </c>
      <c r="D31" t="s">
        <v>86</v>
      </c>
      <c r="E31" s="4" t="s">
        <v>391</v>
      </c>
      <c r="F31" s="2">
        <f>G31/100</f>
        <v>3.15E-2</v>
      </c>
      <c r="G31" s="7">
        <f>[1]Preisblatt!$D$47</f>
        <v>3.15</v>
      </c>
      <c r="H31" t="str">
        <f t="shared" si="1"/>
        <v>€/kWh</v>
      </c>
    </row>
    <row r="32" spans="1:8" x14ac:dyDescent="0.25">
      <c r="A32" t="s">
        <v>87</v>
      </c>
      <c r="B32" t="s">
        <v>5</v>
      </c>
      <c r="C32" t="s">
        <v>88</v>
      </c>
      <c r="D32" t="s">
        <v>89</v>
      </c>
      <c r="E32" s="4" t="s">
        <v>391</v>
      </c>
      <c r="F32" s="2">
        <f>G32/100</f>
        <v>3.15E-2</v>
      </c>
      <c r="G32" s="7">
        <f>[1]Preisblatt!$D$47</f>
        <v>3.15</v>
      </c>
      <c r="H32" t="str">
        <f t="shared" si="1"/>
        <v>€/kWh</v>
      </c>
    </row>
    <row r="33" spans="1:8" x14ac:dyDescent="0.25">
      <c r="A33" t="s">
        <v>90</v>
      </c>
      <c r="B33" t="s">
        <v>5</v>
      </c>
      <c r="C33" t="s">
        <v>91</v>
      </c>
      <c r="D33" t="s">
        <v>92</v>
      </c>
      <c r="E33" s="4" t="s">
        <v>389</v>
      </c>
      <c r="F33" s="2">
        <f>G33/365</f>
        <v>0.20273972602739726</v>
      </c>
      <c r="G33" s="7">
        <f>[1]Preisblatt!$C$46</f>
        <v>74</v>
      </c>
      <c r="H33" t="str">
        <f t="shared" si="1"/>
        <v>€/Tag</v>
      </c>
    </row>
    <row r="34" spans="1:8" x14ac:dyDescent="0.25">
      <c r="A34" t="s">
        <v>93</v>
      </c>
      <c r="B34" t="s">
        <v>5</v>
      </c>
      <c r="C34" t="s">
        <v>94</v>
      </c>
      <c r="D34" t="s">
        <v>95</v>
      </c>
      <c r="E34" s="4" t="s">
        <v>389</v>
      </c>
      <c r="F34" s="2">
        <f t="shared" ref="F34:F35" si="3">G34/365</f>
        <v>0.20273972602739726</v>
      </c>
      <c r="G34" s="7">
        <f>[1]Preisblatt!$C$46</f>
        <v>74</v>
      </c>
      <c r="H34" t="str">
        <f t="shared" si="1"/>
        <v>€/Tag</v>
      </c>
    </row>
    <row r="35" spans="1:8" x14ac:dyDescent="0.25">
      <c r="A35" t="s">
        <v>96</v>
      </c>
      <c r="B35" t="s">
        <v>5</v>
      </c>
      <c r="C35" t="s">
        <v>97</v>
      </c>
      <c r="D35" t="s">
        <v>98</v>
      </c>
      <c r="E35" s="4" t="s">
        <v>389</v>
      </c>
      <c r="F35" s="2">
        <f t="shared" si="3"/>
        <v>0.20273972602739726</v>
      </c>
      <c r="G35" s="7">
        <f>[1]Preisblatt!$C$46</f>
        <v>74</v>
      </c>
      <c r="H35" t="str">
        <f t="shared" si="1"/>
        <v>€/Tag</v>
      </c>
    </row>
    <row r="36" spans="1:8" x14ac:dyDescent="0.25">
      <c r="A36" t="s">
        <v>99</v>
      </c>
      <c r="B36" t="s">
        <v>5</v>
      </c>
      <c r="C36" t="s">
        <v>100</v>
      </c>
      <c r="D36" t="s">
        <v>101</v>
      </c>
      <c r="E36" s="4" t="s">
        <v>391</v>
      </c>
      <c r="F36" s="2">
        <f>G36/100</f>
        <v>3.15E-2</v>
      </c>
      <c r="G36" s="7">
        <f>[1]Preisblatt!$D$47</f>
        <v>3.15</v>
      </c>
      <c r="H36" t="str">
        <f t="shared" si="1"/>
        <v>€/kWh</v>
      </c>
    </row>
    <row r="37" spans="1:8" x14ac:dyDescent="0.25">
      <c r="A37" t="s">
        <v>102</v>
      </c>
      <c r="B37" t="s">
        <v>5</v>
      </c>
      <c r="C37" t="s">
        <v>103</v>
      </c>
      <c r="D37" t="s">
        <v>104</v>
      </c>
      <c r="E37" s="4" t="s">
        <v>391</v>
      </c>
      <c r="F37" s="2">
        <f t="shared" ref="F37:F38" si="4">G37/100</f>
        <v>3.15E-2</v>
      </c>
      <c r="G37" s="7">
        <f>[1]Preisblatt!$D$47</f>
        <v>3.15</v>
      </c>
      <c r="H37" t="str">
        <f t="shared" si="1"/>
        <v>€/kWh</v>
      </c>
    </row>
    <row r="38" spans="1:8" x14ac:dyDescent="0.25">
      <c r="A38" t="s">
        <v>105</v>
      </c>
      <c r="B38" t="s">
        <v>5</v>
      </c>
      <c r="C38" t="s">
        <v>106</v>
      </c>
      <c r="D38" t="s">
        <v>107</v>
      </c>
      <c r="E38" s="4" t="s">
        <v>391</v>
      </c>
      <c r="F38" s="2">
        <f t="shared" si="4"/>
        <v>3.15E-2</v>
      </c>
      <c r="G38" s="7">
        <f>[1]Preisblatt!$D$47</f>
        <v>3.15</v>
      </c>
      <c r="H38" t="str">
        <f t="shared" si="1"/>
        <v>€/kWh</v>
      </c>
    </row>
    <row r="39" spans="1:8" x14ac:dyDescent="0.25">
      <c r="A39" t="s">
        <v>108</v>
      </c>
      <c r="B39" t="s">
        <v>5</v>
      </c>
      <c r="C39" t="s">
        <v>109</v>
      </c>
      <c r="D39" t="s">
        <v>110</v>
      </c>
      <c r="E39" s="4" t="s">
        <v>389</v>
      </c>
      <c r="F39" s="2">
        <f>G39/365</f>
        <v>0.20273972602739726</v>
      </c>
      <c r="G39" s="7">
        <f>[1]Preisblatt!$C$46</f>
        <v>74</v>
      </c>
      <c r="H39" t="str">
        <f t="shared" si="1"/>
        <v>€/Tag</v>
      </c>
    </row>
    <row r="40" spans="1:8" x14ac:dyDescent="0.25">
      <c r="A40" t="s">
        <v>111</v>
      </c>
      <c r="B40" t="s">
        <v>5</v>
      </c>
      <c r="C40" t="s">
        <v>112</v>
      </c>
      <c r="D40" t="s">
        <v>113</v>
      </c>
      <c r="E40" s="5" t="s">
        <v>384</v>
      </c>
      <c r="F40" s="8">
        <f>G40/365</f>
        <v>-0.30232876712328766</v>
      </c>
      <c r="G40" s="9">
        <f>'[2]Modul 1'!$F$17</f>
        <v>-110.35</v>
      </c>
      <c r="H40" t="str">
        <f t="shared" si="1"/>
        <v>€/Tag</v>
      </c>
    </row>
    <row r="41" spans="1:8" x14ac:dyDescent="0.25">
      <c r="A41" t="s">
        <v>114</v>
      </c>
      <c r="B41" t="s">
        <v>5</v>
      </c>
      <c r="C41" t="s">
        <v>115</v>
      </c>
      <c r="D41" t="s">
        <v>116</v>
      </c>
      <c r="E41" s="4" t="s">
        <v>385</v>
      </c>
      <c r="F41" s="2">
        <f>G41/100</f>
        <v>2.3E-2</v>
      </c>
      <c r="G41" s="7">
        <f>'[2]Modul 2'!$G$11</f>
        <v>2.2999999999999998</v>
      </c>
      <c r="H41" t="str">
        <f t="shared" si="1"/>
        <v>€/kWh</v>
      </c>
    </row>
    <row r="42" spans="1:8" x14ac:dyDescent="0.25">
      <c r="A42" t="s">
        <v>117</v>
      </c>
      <c r="B42" t="s">
        <v>5</v>
      </c>
      <c r="C42" t="s">
        <v>118</v>
      </c>
      <c r="D42" t="s">
        <v>119</v>
      </c>
      <c r="E42" s="4" t="s">
        <v>393</v>
      </c>
      <c r="F42" s="2">
        <f>G42/100</f>
        <v>7.7199999999999991E-2</v>
      </c>
      <c r="G42" s="7">
        <f>'[2]Modul 3'!$D$24</f>
        <v>7.72</v>
      </c>
      <c r="H42" t="str">
        <f t="shared" si="1"/>
        <v>€/kWh</v>
      </c>
    </row>
    <row r="43" spans="1:8" x14ac:dyDescent="0.25">
      <c r="A43" t="s">
        <v>120</v>
      </c>
      <c r="B43" t="s">
        <v>5</v>
      </c>
      <c r="C43" t="s">
        <v>121</v>
      </c>
      <c r="D43" t="s">
        <v>122</v>
      </c>
      <c r="E43" s="4" t="s">
        <v>394</v>
      </c>
      <c r="F43" s="2">
        <f>G43/100</f>
        <v>2.2799999999999997E-2</v>
      </c>
      <c r="G43" s="7">
        <f>'[2]Modul 3'!$D$25</f>
        <v>2.2799999999999998</v>
      </c>
      <c r="H43" t="str">
        <f t="shared" si="1"/>
        <v>€/kWh</v>
      </c>
    </row>
    <row r="44" spans="1:8" x14ac:dyDescent="0.25">
      <c r="A44" t="s">
        <v>123</v>
      </c>
      <c r="B44" t="s">
        <v>5</v>
      </c>
      <c r="C44" t="s">
        <v>5</v>
      </c>
      <c r="D44" t="s">
        <v>5</v>
      </c>
      <c r="E44" s="4" t="s">
        <v>5</v>
      </c>
      <c r="H44" t="str">
        <f t="shared" si="1"/>
        <v/>
      </c>
    </row>
    <row r="45" spans="1:8" x14ac:dyDescent="0.25">
      <c r="A45" t="s">
        <v>124</v>
      </c>
      <c r="B45" t="s">
        <v>5</v>
      </c>
      <c r="C45" t="s">
        <v>5</v>
      </c>
      <c r="D45" t="s">
        <v>5</v>
      </c>
      <c r="E45" s="4" t="s">
        <v>5</v>
      </c>
      <c r="H45" t="str">
        <f t="shared" si="1"/>
        <v/>
      </c>
    </row>
    <row r="46" spans="1:8" x14ac:dyDescent="0.25">
      <c r="A46" t="s">
        <v>125</v>
      </c>
      <c r="B46" t="s">
        <v>8</v>
      </c>
      <c r="C46" t="s">
        <v>126</v>
      </c>
      <c r="D46" t="s">
        <v>127</v>
      </c>
      <c r="E46" s="4" t="s">
        <v>386</v>
      </c>
      <c r="F46" s="2">
        <f t="shared" ref="F46:F48" si="5">G46/365</f>
        <v>0.70679452054794523</v>
      </c>
      <c r="G46" s="7">
        <f>[1]Preisblatt!$C$6</f>
        <v>257.98</v>
      </c>
      <c r="H46" t="str">
        <f>RIGHT(E46,8)</f>
        <v>€/kW*Tag</v>
      </c>
    </row>
    <row r="47" spans="1:8" x14ac:dyDescent="0.25">
      <c r="A47" t="s">
        <v>128</v>
      </c>
      <c r="B47" t="s">
        <v>8</v>
      </c>
      <c r="C47" t="s">
        <v>129</v>
      </c>
      <c r="D47" t="s">
        <v>130</v>
      </c>
      <c r="E47" s="4" t="s">
        <v>386</v>
      </c>
      <c r="F47" s="2">
        <f t="shared" si="5"/>
        <v>0.70679452054794523</v>
      </c>
      <c r="G47" s="7">
        <f>[1]Preisblatt!$C$6</f>
        <v>257.98</v>
      </c>
      <c r="H47" t="str">
        <f>RIGHT(E47,8)</f>
        <v>€/kW*Tag</v>
      </c>
    </row>
    <row r="48" spans="1:8" x14ac:dyDescent="0.25">
      <c r="A48" t="s">
        <v>131</v>
      </c>
      <c r="B48" t="s">
        <v>8</v>
      </c>
      <c r="C48" t="s">
        <v>132</v>
      </c>
      <c r="D48" t="s">
        <v>133</v>
      </c>
      <c r="E48" s="4" t="s">
        <v>386</v>
      </c>
      <c r="F48" s="2">
        <f t="shared" si="5"/>
        <v>0.70679452054794523</v>
      </c>
      <c r="G48" s="7">
        <f>[1]Preisblatt!$C$6</f>
        <v>257.98</v>
      </c>
      <c r="H48" t="str">
        <f>RIGHT(E48,8)</f>
        <v>€/kW*Tag</v>
      </c>
    </row>
    <row r="49" spans="1:8" x14ac:dyDescent="0.25">
      <c r="A49" t="s">
        <v>134</v>
      </c>
      <c r="B49" t="s">
        <v>8</v>
      </c>
      <c r="C49" t="s">
        <v>135</v>
      </c>
      <c r="D49" t="s">
        <v>136</v>
      </c>
      <c r="E49" s="4" t="s">
        <v>386</v>
      </c>
      <c r="F49" s="2">
        <f>G49/365</f>
        <v>0.70679452054794523</v>
      </c>
      <c r="G49" s="7">
        <f>[1]Preisblatt!$C$6</f>
        <v>257.98</v>
      </c>
      <c r="H49" t="str">
        <f>RIGHT(E49,8)</f>
        <v>€/kW*Tag</v>
      </c>
    </row>
    <row r="50" spans="1:8" x14ac:dyDescent="0.25">
      <c r="A50" t="s">
        <v>137</v>
      </c>
      <c r="B50" t="s">
        <v>8</v>
      </c>
      <c r="C50" t="s">
        <v>138</v>
      </c>
      <c r="D50" t="s">
        <v>139</v>
      </c>
      <c r="E50" s="4" t="s">
        <v>20</v>
      </c>
      <c r="F50" s="2">
        <f>G50/100</f>
        <v>9.0000000000000011E-3</v>
      </c>
      <c r="G50" s="7">
        <f>[1]Preisblatt!$D$6</f>
        <v>0.9</v>
      </c>
      <c r="H50" t="str">
        <f>RIGHT(E50,5)</f>
        <v>€/kWh</v>
      </c>
    </row>
    <row r="51" spans="1:8" x14ac:dyDescent="0.25">
      <c r="A51" t="s">
        <v>140</v>
      </c>
      <c r="B51" t="s">
        <v>5</v>
      </c>
      <c r="C51" t="s">
        <v>5</v>
      </c>
      <c r="D51" t="s">
        <v>5</v>
      </c>
      <c r="E51" s="4" t="s">
        <v>5</v>
      </c>
      <c r="H51" t="str">
        <f>RIGHT(E51,5)</f>
        <v/>
      </c>
    </row>
    <row r="52" spans="1:8" x14ac:dyDescent="0.25">
      <c r="A52" t="s">
        <v>141</v>
      </c>
      <c r="B52" t="s">
        <v>23</v>
      </c>
      <c r="C52" t="s">
        <v>142</v>
      </c>
      <c r="D52" t="s">
        <v>143</v>
      </c>
      <c r="E52" s="4" t="s">
        <v>387</v>
      </c>
      <c r="F52" s="2">
        <f>G52/365</f>
        <v>0.73567123287671232</v>
      </c>
      <c r="G52" s="7">
        <f>[1]Preisblatt!$C$18</f>
        <v>268.52</v>
      </c>
      <c r="H52" t="str">
        <f>RIGHT(E52,8)</f>
        <v>€/kW*Tag</v>
      </c>
    </row>
    <row r="53" spans="1:8" x14ac:dyDescent="0.25">
      <c r="A53" t="s">
        <v>144</v>
      </c>
      <c r="B53" t="s">
        <v>23</v>
      </c>
      <c r="C53" t="s">
        <v>145</v>
      </c>
      <c r="D53" t="s">
        <v>146</v>
      </c>
      <c r="E53" s="4" t="s">
        <v>387</v>
      </c>
      <c r="F53" s="2">
        <f t="shared" ref="F53:F55" si="6">G53/365</f>
        <v>0.73567123287671232</v>
      </c>
      <c r="G53" s="7">
        <f>[1]Preisblatt!$C$18</f>
        <v>268.52</v>
      </c>
      <c r="H53" t="str">
        <f t="shared" ref="H53:H55" si="7">RIGHT(E53,8)</f>
        <v>€/kW*Tag</v>
      </c>
    </row>
    <row r="54" spans="1:8" x14ac:dyDescent="0.25">
      <c r="A54" t="s">
        <v>147</v>
      </c>
      <c r="B54" t="s">
        <v>23</v>
      </c>
      <c r="C54" t="s">
        <v>148</v>
      </c>
      <c r="D54" t="s">
        <v>149</v>
      </c>
      <c r="E54" s="4" t="s">
        <v>387</v>
      </c>
      <c r="F54" s="2">
        <f t="shared" si="6"/>
        <v>0.73567123287671232</v>
      </c>
      <c r="G54" s="7">
        <f>[1]Preisblatt!$C$18</f>
        <v>268.52</v>
      </c>
      <c r="H54" t="str">
        <f t="shared" si="7"/>
        <v>€/kW*Tag</v>
      </c>
    </row>
    <row r="55" spans="1:8" x14ac:dyDescent="0.25">
      <c r="A55" t="s">
        <v>150</v>
      </c>
      <c r="B55" t="s">
        <v>23</v>
      </c>
      <c r="C55" t="s">
        <v>151</v>
      </c>
      <c r="D55" t="s">
        <v>152</v>
      </c>
      <c r="E55" s="4" t="s">
        <v>387</v>
      </c>
      <c r="F55" s="2">
        <f t="shared" si="6"/>
        <v>0.73567123287671232</v>
      </c>
      <c r="G55" s="7">
        <f>[1]Preisblatt!$C$18</f>
        <v>268.52</v>
      </c>
      <c r="H55" t="str">
        <f t="shared" si="7"/>
        <v>€/kW*Tag</v>
      </c>
    </row>
    <row r="56" spans="1:8" x14ac:dyDescent="0.25">
      <c r="A56" t="s">
        <v>153</v>
      </c>
      <c r="B56" t="s">
        <v>23</v>
      </c>
      <c r="C56" t="s">
        <v>154</v>
      </c>
      <c r="D56" t="s">
        <v>155</v>
      </c>
      <c r="E56" s="4" t="s">
        <v>379</v>
      </c>
      <c r="F56" s="2">
        <f>G56/100</f>
        <v>1.11E-2</v>
      </c>
      <c r="G56" s="7">
        <f>[1]Preisblatt!$D$18</f>
        <v>1.1100000000000001</v>
      </c>
      <c r="H56" t="str">
        <f>RIGHT(E56,5)</f>
        <v>€/kWh</v>
      </c>
    </row>
    <row r="57" spans="1:8" x14ac:dyDescent="0.25">
      <c r="A57" t="s">
        <v>156</v>
      </c>
      <c r="B57" t="s">
        <v>5</v>
      </c>
      <c r="C57" t="s">
        <v>5</v>
      </c>
      <c r="D57" t="s">
        <v>5</v>
      </c>
      <c r="E57" s="4" t="s">
        <v>5</v>
      </c>
      <c r="H57" t="str">
        <f>RIGHT(E57,5)</f>
        <v/>
      </c>
    </row>
    <row r="58" spans="1:8" x14ac:dyDescent="0.25">
      <c r="A58" t="s">
        <v>157</v>
      </c>
      <c r="B58" t="s">
        <v>37</v>
      </c>
      <c r="C58" t="s">
        <v>158</v>
      </c>
      <c r="D58" t="s">
        <v>159</v>
      </c>
      <c r="E58" s="4" t="s">
        <v>388</v>
      </c>
      <c r="F58" s="2">
        <f>G58/365</f>
        <v>0.78920547945205477</v>
      </c>
      <c r="G58" s="7">
        <f>[1]Preisblatt!$C$31</f>
        <v>288.06</v>
      </c>
      <c r="H58" t="str">
        <f>RIGHT(E58,8)</f>
        <v>€/kW*Tag</v>
      </c>
    </row>
    <row r="59" spans="1:8" x14ac:dyDescent="0.25">
      <c r="A59" t="s">
        <v>160</v>
      </c>
      <c r="B59" t="s">
        <v>37</v>
      </c>
      <c r="C59" t="s">
        <v>161</v>
      </c>
      <c r="D59" t="s">
        <v>162</v>
      </c>
      <c r="E59" s="4" t="s">
        <v>388</v>
      </c>
      <c r="F59" s="2">
        <f t="shared" ref="F59:F61" si="8">G59/365</f>
        <v>0.78920547945205477</v>
      </c>
      <c r="G59" s="7">
        <f>[1]Preisblatt!$C$31</f>
        <v>288.06</v>
      </c>
      <c r="H59" t="str">
        <f t="shared" ref="H59:H61" si="9">RIGHT(E59,8)</f>
        <v>€/kW*Tag</v>
      </c>
    </row>
    <row r="60" spans="1:8" x14ac:dyDescent="0.25">
      <c r="A60" t="s">
        <v>163</v>
      </c>
      <c r="B60" t="s">
        <v>37</v>
      </c>
      <c r="C60" t="s">
        <v>164</v>
      </c>
      <c r="D60" t="s">
        <v>165</v>
      </c>
      <c r="E60" s="4" t="s">
        <v>388</v>
      </c>
      <c r="F60" s="2">
        <f t="shared" si="8"/>
        <v>0.78920547945205477</v>
      </c>
      <c r="G60" s="7">
        <f>[1]Preisblatt!$C$31</f>
        <v>288.06</v>
      </c>
      <c r="H60" t="str">
        <f t="shared" si="9"/>
        <v>€/kW*Tag</v>
      </c>
    </row>
    <row r="61" spans="1:8" x14ac:dyDescent="0.25">
      <c r="A61" t="s">
        <v>166</v>
      </c>
      <c r="B61" t="s">
        <v>37</v>
      </c>
      <c r="C61" t="s">
        <v>167</v>
      </c>
      <c r="D61" t="s">
        <v>168</v>
      </c>
      <c r="E61" s="4" t="s">
        <v>388</v>
      </c>
      <c r="F61" s="2">
        <f t="shared" si="8"/>
        <v>0.78920547945205477</v>
      </c>
      <c r="G61" s="7">
        <f>[1]Preisblatt!$C$31</f>
        <v>288.06</v>
      </c>
      <c r="H61" t="str">
        <f t="shared" si="9"/>
        <v>€/kW*Tag</v>
      </c>
    </row>
    <row r="62" spans="1:8" x14ac:dyDescent="0.25">
      <c r="A62" t="s">
        <v>169</v>
      </c>
      <c r="B62" t="s">
        <v>37</v>
      </c>
      <c r="C62" t="s">
        <v>170</v>
      </c>
      <c r="D62" t="s">
        <v>171</v>
      </c>
      <c r="E62" s="4" t="s">
        <v>383</v>
      </c>
      <c r="F62" s="2">
        <f>G62/100</f>
        <v>1.2800000000000001E-2</v>
      </c>
      <c r="G62" s="7">
        <f>[1]Preisblatt!$D$31</f>
        <v>1.28</v>
      </c>
      <c r="H62" t="str">
        <f t="shared" ref="H62:H73" si="10">RIGHT(E62,5)</f>
        <v>€/kWh</v>
      </c>
    </row>
    <row r="63" spans="1:8" x14ac:dyDescent="0.25">
      <c r="A63" t="s">
        <v>172</v>
      </c>
      <c r="B63" t="s">
        <v>5</v>
      </c>
      <c r="C63" t="s">
        <v>5</v>
      </c>
      <c r="D63" t="s">
        <v>5</v>
      </c>
      <c r="E63" s="4" t="s">
        <v>5</v>
      </c>
      <c r="H63" t="str">
        <f t="shared" si="10"/>
        <v/>
      </c>
    </row>
    <row r="64" spans="1:8" x14ac:dyDescent="0.25">
      <c r="A64" t="s">
        <v>173</v>
      </c>
      <c r="B64" t="s">
        <v>23</v>
      </c>
      <c r="C64" t="s">
        <v>174</v>
      </c>
      <c r="D64" t="s">
        <v>175</v>
      </c>
      <c r="E64" s="5" t="s">
        <v>384</v>
      </c>
      <c r="F64" s="8">
        <f>G64/365</f>
        <v>-0.30232876712328766</v>
      </c>
      <c r="G64" s="9">
        <f>'[2]Modul 1'!$F$17</f>
        <v>-110.35</v>
      </c>
      <c r="H64" t="str">
        <f t="shared" si="10"/>
        <v>€/Tag</v>
      </c>
    </row>
    <row r="65" spans="1:8" x14ac:dyDescent="0.25">
      <c r="A65" t="s">
        <v>176</v>
      </c>
      <c r="B65" t="s">
        <v>23</v>
      </c>
      <c r="C65" t="s">
        <v>177</v>
      </c>
      <c r="D65" t="s">
        <v>178</v>
      </c>
      <c r="E65" s="5" t="s">
        <v>384</v>
      </c>
      <c r="F65" s="8">
        <f t="shared" ref="F65:F72" si="11">G65/365</f>
        <v>-0.30232876712328766</v>
      </c>
      <c r="G65" s="9">
        <f>'[2]Modul 1'!$F$17</f>
        <v>-110.35</v>
      </c>
      <c r="H65" t="str">
        <f t="shared" si="10"/>
        <v>€/Tag</v>
      </c>
    </row>
    <row r="66" spans="1:8" x14ac:dyDescent="0.25">
      <c r="A66" t="s">
        <v>179</v>
      </c>
      <c r="B66" t="s">
        <v>23</v>
      </c>
      <c r="C66" t="s">
        <v>180</v>
      </c>
      <c r="D66" t="s">
        <v>181</v>
      </c>
      <c r="E66" s="5" t="s">
        <v>384</v>
      </c>
      <c r="F66" s="8">
        <f t="shared" si="11"/>
        <v>-0.30232876712328766</v>
      </c>
      <c r="G66" s="9">
        <f>'[2]Modul 1'!$F$17</f>
        <v>-110.35</v>
      </c>
      <c r="H66" t="str">
        <f t="shared" si="10"/>
        <v>€/Tag</v>
      </c>
    </row>
    <row r="67" spans="1:8" x14ac:dyDescent="0.25">
      <c r="A67" t="s">
        <v>182</v>
      </c>
      <c r="B67" t="s">
        <v>23</v>
      </c>
      <c r="C67" t="s">
        <v>183</v>
      </c>
      <c r="D67" t="s">
        <v>184</v>
      </c>
      <c r="E67" s="5" t="s">
        <v>384</v>
      </c>
      <c r="F67" s="8">
        <f t="shared" si="11"/>
        <v>-0.30232876712328766</v>
      </c>
      <c r="G67" s="9">
        <f>'[2]Modul 1'!$F$17</f>
        <v>-110.35</v>
      </c>
      <c r="H67" t="str">
        <f t="shared" si="10"/>
        <v>€/Tag</v>
      </c>
    </row>
    <row r="68" spans="1:8" x14ac:dyDescent="0.25">
      <c r="A68" t="s">
        <v>185</v>
      </c>
      <c r="B68" t="s">
        <v>5</v>
      </c>
      <c r="C68" t="s">
        <v>5</v>
      </c>
      <c r="D68" t="s">
        <v>5</v>
      </c>
      <c r="E68" s="4" t="s">
        <v>5</v>
      </c>
      <c r="F68" s="8"/>
      <c r="H68" t="str">
        <f t="shared" si="10"/>
        <v/>
      </c>
    </row>
    <row r="69" spans="1:8" x14ac:dyDescent="0.25">
      <c r="A69" t="s">
        <v>186</v>
      </c>
      <c r="B69" t="s">
        <v>37</v>
      </c>
      <c r="C69" t="s">
        <v>187</v>
      </c>
      <c r="D69" t="s">
        <v>188</v>
      </c>
      <c r="E69" s="5" t="s">
        <v>384</v>
      </c>
      <c r="F69" s="8">
        <f t="shared" si="11"/>
        <v>-0.30232876712328766</v>
      </c>
      <c r="G69" s="9">
        <f>'[2]Modul 1'!$F$17</f>
        <v>-110.35</v>
      </c>
      <c r="H69" t="str">
        <f t="shared" si="10"/>
        <v>€/Tag</v>
      </c>
    </row>
    <row r="70" spans="1:8" x14ac:dyDescent="0.25">
      <c r="A70" t="s">
        <v>189</v>
      </c>
      <c r="B70" t="s">
        <v>37</v>
      </c>
      <c r="C70" t="s">
        <v>190</v>
      </c>
      <c r="D70" t="s">
        <v>191</v>
      </c>
      <c r="E70" s="5" t="s">
        <v>384</v>
      </c>
      <c r="F70" s="8">
        <f t="shared" si="11"/>
        <v>-0.30232876712328766</v>
      </c>
      <c r="G70" s="9">
        <f>'[2]Modul 1'!$F$17</f>
        <v>-110.35</v>
      </c>
      <c r="H70" t="str">
        <f t="shared" si="10"/>
        <v>€/Tag</v>
      </c>
    </row>
    <row r="71" spans="1:8" x14ac:dyDescent="0.25">
      <c r="A71" t="s">
        <v>192</v>
      </c>
      <c r="B71" t="s">
        <v>37</v>
      </c>
      <c r="C71" t="s">
        <v>193</v>
      </c>
      <c r="D71" t="s">
        <v>194</v>
      </c>
      <c r="E71" s="5" t="s">
        <v>384</v>
      </c>
      <c r="F71" s="8">
        <f t="shared" si="11"/>
        <v>-0.30232876712328766</v>
      </c>
      <c r="G71" s="9">
        <f>'[2]Modul 1'!$F$17</f>
        <v>-110.35</v>
      </c>
      <c r="H71" t="str">
        <f t="shared" si="10"/>
        <v>€/Tag</v>
      </c>
    </row>
    <row r="72" spans="1:8" x14ac:dyDescent="0.25">
      <c r="A72" t="s">
        <v>195</v>
      </c>
      <c r="B72" t="s">
        <v>37</v>
      </c>
      <c r="C72" t="s">
        <v>196</v>
      </c>
      <c r="D72" t="s">
        <v>197</v>
      </c>
      <c r="E72" s="5" t="s">
        <v>384</v>
      </c>
      <c r="F72" s="8">
        <f t="shared" si="11"/>
        <v>-0.30232876712328766</v>
      </c>
      <c r="G72" s="9">
        <f>'[2]Modul 1'!$F$17</f>
        <v>-110.35</v>
      </c>
      <c r="H72" t="str">
        <f t="shared" si="10"/>
        <v>€/Tag</v>
      </c>
    </row>
    <row r="73" spans="1:8" x14ac:dyDescent="0.25">
      <c r="A73" t="s">
        <v>198</v>
      </c>
      <c r="B73" t="s">
        <v>5</v>
      </c>
      <c r="C73" t="s">
        <v>5</v>
      </c>
      <c r="D73" t="s">
        <v>5</v>
      </c>
      <c r="E73" s="4" t="s">
        <v>5</v>
      </c>
      <c r="H73" t="str">
        <f t="shared" si="10"/>
        <v/>
      </c>
    </row>
    <row r="74" spans="1:8" x14ac:dyDescent="0.25">
      <c r="A74" t="s">
        <v>199</v>
      </c>
      <c r="B74" t="s">
        <v>8</v>
      </c>
      <c r="C74" t="s">
        <v>200</v>
      </c>
      <c r="D74" t="s">
        <v>201</v>
      </c>
      <c r="E74" s="4" t="s">
        <v>375</v>
      </c>
      <c r="F74" s="2">
        <f>G74/365</f>
        <v>0.35339726027397261</v>
      </c>
      <c r="G74" s="7">
        <f>[1]Preisblatt!$C$5</f>
        <v>128.99</v>
      </c>
      <c r="H74" t="str">
        <f>RIGHT(E74,8)</f>
        <v>€/kW*Tag</v>
      </c>
    </row>
    <row r="75" spans="1:8" x14ac:dyDescent="0.25">
      <c r="A75" t="s">
        <v>202</v>
      </c>
      <c r="B75" t="s">
        <v>23</v>
      </c>
      <c r="C75" t="s">
        <v>203</v>
      </c>
      <c r="D75" t="s">
        <v>204</v>
      </c>
      <c r="E75" s="4" t="s">
        <v>378</v>
      </c>
      <c r="F75" s="2">
        <f t="shared" ref="F75:F76" si="12">G75/365</f>
        <v>0.36783561643835616</v>
      </c>
      <c r="G75" s="7">
        <f>[1]Preisblatt!$C$17</f>
        <v>134.26</v>
      </c>
      <c r="H75" t="str">
        <f t="shared" ref="H75:H76" si="13">RIGHT(E75,8)</f>
        <v>€/kW*Tag</v>
      </c>
    </row>
    <row r="76" spans="1:8" x14ac:dyDescent="0.25">
      <c r="A76" t="s">
        <v>205</v>
      </c>
      <c r="B76" t="s">
        <v>37</v>
      </c>
      <c r="C76" t="s">
        <v>206</v>
      </c>
      <c r="D76" t="s">
        <v>207</v>
      </c>
      <c r="E76" s="4" t="s">
        <v>382</v>
      </c>
      <c r="F76" s="2">
        <f t="shared" si="12"/>
        <v>0.39460273972602739</v>
      </c>
      <c r="G76" s="7">
        <f>[1]Preisblatt!$C$30</f>
        <v>144.03</v>
      </c>
      <c r="H76" t="str">
        <f t="shared" si="13"/>
        <v>€/kW*Tag</v>
      </c>
    </row>
    <row r="77" spans="1:8" x14ac:dyDescent="0.25">
      <c r="A77" t="s">
        <v>208</v>
      </c>
      <c r="B77" t="s">
        <v>5</v>
      </c>
      <c r="C77" t="s">
        <v>5</v>
      </c>
      <c r="D77" t="s">
        <v>5</v>
      </c>
      <c r="E77" s="4" t="s">
        <v>5</v>
      </c>
      <c r="H77" t="str">
        <f>RIGHT(E77,5)</f>
        <v/>
      </c>
    </row>
    <row r="78" spans="1:8" x14ac:dyDescent="0.25">
      <c r="A78" t="s">
        <v>209</v>
      </c>
      <c r="B78" t="s">
        <v>5</v>
      </c>
      <c r="C78" t="s">
        <v>5</v>
      </c>
      <c r="D78" t="s">
        <v>5</v>
      </c>
      <c r="E78" s="4" t="s">
        <v>5</v>
      </c>
      <c r="H78" t="str">
        <f>RIGHT(E78,5)</f>
        <v/>
      </c>
    </row>
    <row r="79" spans="1:8" x14ac:dyDescent="0.25">
      <c r="A79" t="s">
        <v>210</v>
      </c>
      <c r="B79" t="s">
        <v>8</v>
      </c>
      <c r="C79" t="s">
        <v>211</v>
      </c>
      <c r="D79" t="s">
        <v>212</v>
      </c>
      <c r="E79" s="4" t="s">
        <v>395</v>
      </c>
      <c r="F79" s="2">
        <f t="shared" ref="F79:F80" si="14">G79/365</f>
        <v>0.14241095890410957</v>
      </c>
      <c r="G79" s="7">
        <f>[1]Preisblatt!$C$8</f>
        <v>51.98</v>
      </c>
      <c r="H79" t="str">
        <f>RIGHT(E79,8)</f>
        <v>€/kW*Tag</v>
      </c>
    </row>
    <row r="80" spans="1:8" x14ac:dyDescent="0.25">
      <c r="A80" t="s">
        <v>213</v>
      </c>
      <c r="B80" t="s">
        <v>8</v>
      </c>
      <c r="C80" t="s">
        <v>214</v>
      </c>
      <c r="D80" t="s">
        <v>215</v>
      </c>
      <c r="E80" s="4" t="s">
        <v>396</v>
      </c>
      <c r="F80" s="2">
        <f t="shared" si="14"/>
        <v>0.17090410958904109</v>
      </c>
      <c r="G80" s="7">
        <f>[1]Preisblatt!$C$9</f>
        <v>62.38</v>
      </c>
      <c r="H80" t="str">
        <f t="shared" ref="H80:H81" si="15">RIGHT(E80,8)</f>
        <v>€/kW*Tag</v>
      </c>
    </row>
    <row r="81" spans="1:8" x14ac:dyDescent="0.25">
      <c r="A81" t="s">
        <v>216</v>
      </c>
      <c r="B81" t="s">
        <v>8</v>
      </c>
      <c r="C81" t="s">
        <v>217</v>
      </c>
      <c r="D81" t="s">
        <v>218</v>
      </c>
      <c r="E81" s="4" t="s">
        <v>397</v>
      </c>
      <c r="F81" s="2">
        <f>G81/365</f>
        <v>0.19939726027397262</v>
      </c>
      <c r="G81" s="7">
        <f>[1]Preisblatt!$C$10</f>
        <v>72.78</v>
      </c>
      <c r="H81" t="str">
        <f t="shared" si="15"/>
        <v>€/kW*Tag</v>
      </c>
    </row>
    <row r="82" spans="1:8" x14ac:dyDescent="0.25">
      <c r="A82" t="s">
        <v>219</v>
      </c>
      <c r="B82" t="s">
        <v>5</v>
      </c>
      <c r="C82" t="s">
        <v>5</v>
      </c>
      <c r="D82" t="s">
        <v>5</v>
      </c>
      <c r="E82" s="4" t="s">
        <v>5</v>
      </c>
      <c r="H82" t="str">
        <f>RIGHT(E82,5)</f>
        <v/>
      </c>
    </row>
    <row r="83" spans="1:8" x14ac:dyDescent="0.25">
      <c r="A83" t="s">
        <v>220</v>
      </c>
      <c r="B83" t="s">
        <v>23</v>
      </c>
      <c r="C83" t="s">
        <v>221</v>
      </c>
      <c r="D83" t="s">
        <v>222</v>
      </c>
      <c r="E83" s="4" t="s">
        <v>398</v>
      </c>
      <c r="F83" s="2">
        <f t="shared" ref="F83:F84" si="16">G83/365</f>
        <v>0.1584931506849315</v>
      </c>
      <c r="G83" s="7">
        <f>[1]Preisblatt!$C$20</f>
        <v>57.85</v>
      </c>
      <c r="H83" t="str">
        <f>RIGHT(E83,8)</f>
        <v>€/kW*Tag</v>
      </c>
    </row>
    <row r="84" spans="1:8" x14ac:dyDescent="0.25">
      <c r="A84" t="s">
        <v>223</v>
      </c>
      <c r="B84" t="s">
        <v>23</v>
      </c>
      <c r="C84" t="s">
        <v>224</v>
      </c>
      <c r="D84" t="s">
        <v>225</v>
      </c>
      <c r="E84" s="4" t="s">
        <v>399</v>
      </c>
      <c r="F84" s="2">
        <f t="shared" si="16"/>
        <v>0.19019178082191782</v>
      </c>
      <c r="G84" s="7">
        <f>[1]Preisblatt!$C$21</f>
        <v>69.42</v>
      </c>
      <c r="H84" t="str">
        <f>RIGHT(E84,8)</f>
        <v>€/kW*Tag</v>
      </c>
    </row>
    <row r="85" spans="1:8" x14ac:dyDescent="0.25">
      <c r="A85" t="s">
        <v>226</v>
      </c>
      <c r="B85" t="s">
        <v>23</v>
      </c>
      <c r="C85" t="s">
        <v>227</v>
      </c>
      <c r="D85" t="s">
        <v>228</v>
      </c>
      <c r="E85" s="4" t="s">
        <v>400</v>
      </c>
      <c r="F85" s="2">
        <f>G85/365</f>
        <v>0.22189041095890411</v>
      </c>
      <c r="G85" s="7">
        <f>[1]Preisblatt!$C$22</f>
        <v>80.989999999999995</v>
      </c>
      <c r="H85" t="str">
        <f>RIGHT(E85,8)</f>
        <v>€/kW*Tag</v>
      </c>
    </row>
    <row r="86" spans="1:8" x14ac:dyDescent="0.25">
      <c r="A86" t="s">
        <v>229</v>
      </c>
      <c r="B86" t="s">
        <v>5</v>
      </c>
      <c r="C86" t="s">
        <v>5</v>
      </c>
      <c r="D86" t="s">
        <v>5</v>
      </c>
      <c r="E86" s="4" t="s">
        <v>5</v>
      </c>
      <c r="H86" t="str">
        <f>RIGHT(E86,5)</f>
        <v/>
      </c>
    </row>
    <row r="87" spans="1:8" x14ac:dyDescent="0.25">
      <c r="A87" t="s">
        <v>230</v>
      </c>
      <c r="B87" t="s">
        <v>37</v>
      </c>
      <c r="C87" t="s">
        <v>231</v>
      </c>
      <c r="D87" t="s">
        <v>232</v>
      </c>
      <c r="E87" s="4" t="s">
        <v>401</v>
      </c>
      <c r="F87" s="2">
        <f t="shared" ref="F87:F88" si="17">G87/365</f>
        <v>0.17556164383561643</v>
      </c>
      <c r="G87" s="7">
        <f>[1]Preisblatt!$C$33</f>
        <v>64.08</v>
      </c>
      <c r="H87" t="str">
        <f>RIGHT(E87,8)</f>
        <v>€/kW*Tag</v>
      </c>
    </row>
    <row r="88" spans="1:8" x14ac:dyDescent="0.25">
      <c r="A88" t="s">
        <v>233</v>
      </c>
      <c r="B88" t="s">
        <v>37</v>
      </c>
      <c r="C88" t="s">
        <v>234</v>
      </c>
      <c r="D88" t="s">
        <v>235</v>
      </c>
      <c r="E88" s="4" t="s">
        <v>402</v>
      </c>
      <c r="F88" s="2">
        <f t="shared" si="17"/>
        <v>0.21065753424657535</v>
      </c>
      <c r="G88" s="7">
        <f>[1]Preisblatt!$C$34</f>
        <v>76.89</v>
      </c>
      <c r="H88" t="str">
        <f t="shared" ref="H88:H89" si="18">RIGHT(E88,8)</f>
        <v>€/kW*Tag</v>
      </c>
    </row>
    <row r="89" spans="1:8" x14ac:dyDescent="0.25">
      <c r="A89" t="s">
        <v>236</v>
      </c>
      <c r="B89" t="s">
        <v>37</v>
      </c>
      <c r="C89" t="s">
        <v>237</v>
      </c>
      <c r="D89" t="s">
        <v>238</v>
      </c>
      <c r="E89" s="4" t="s">
        <v>403</v>
      </c>
      <c r="F89" s="2">
        <f>G89/365</f>
        <v>0.2457808219178082</v>
      </c>
      <c r="G89" s="7">
        <f>[1]Preisblatt!$C$35</f>
        <v>89.71</v>
      </c>
      <c r="H89" t="str">
        <f t="shared" si="18"/>
        <v>€/kW*Tag</v>
      </c>
    </row>
    <row r="90" spans="1:8" x14ac:dyDescent="0.25">
      <c r="A90" t="s">
        <v>239</v>
      </c>
      <c r="B90" t="s">
        <v>5</v>
      </c>
      <c r="C90" t="s">
        <v>5</v>
      </c>
      <c r="D90" t="s">
        <v>5</v>
      </c>
      <c r="E90" s="4" t="s">
        <v>5</v>
      </c>
      <c r="H90" t="str">
        <f>RIGHT(E90,5)</f>
        <v/>
      </c>
    </row>
    <row r="91" spans="1:8" x14ac:dyDescent="0.25">
      <c r="A91" t="s">
        <v>240</v>
      </c>
      <c r="B91" t="s">
        <v>5</v>
      </c>
      <c r="C91" t="s">
        <v>241</v>
      </c>
      <c r="D91" t="s">
        <v>242</v>
      </c>
      <c r="E91" s="4" t="s">
        <v>243</v>
      </c>
      <c r="F91" s="10">
        <v>36</v>
      </c>
      <c r="H91" t="str">
        <f>RIGHT(E91,6)</f>
        <v>€/Fall</v>
      </c>
    </row>
    <row r="92" spans="1:8" x14ac:dyDescent="0.25">
      <c r="A92" t="s">
        <v>244</v>
      </c>
      <c r="B92" t="s">
        <v>8</v>
      </c>
      <c r="C92" t="s">
        <v>245</v>
      </c>
      <c r="D92" t="s">
        <v>246</v>
      </c>
      <c r="E92" s="4" t="s">
        <v>404</v>
      </c>
      <c r="F92" s="11">
        <v>0.73652055000000005</v>
      </c>
      <c r="H92" t="str">
        <f t="shared" ref="H92:H133" si="19">RIGHT(E92,5)</f>
        <v>€/Tag</v>
      </c>
    </row>
    <row r="93" spans="1:8" x14ac:dyDescent="0.25">
      <c r="A93" t="s">
        <v>247</v>
      </c>
      <c r="B93" t="s">
        <v>8</v>
      </c>
      <c r="C93" t="s">
        <v>248</v>
      </c>
      <c r="D93" t="s">
        <v>249</v>
      </c>
      <c r="E93" s="4" t="s">
        <v>405</v>
      </c>
      <c r="F93" s="11">
        <v>1.05479452</v>
      </c>
      <c r="H93" t="str">
        <f t="shared" si="19"/>
        <v>€/Tag</v>
      </c>
    </row>
    <row r="94" spans="1:8" x14ac:dyDescent="0.25">
      <c r="A94" t="s">
        <v>250</v>
      </c>
      <c r="B94" t="s">
        <v>37</v>
      </c>
      <c r="C94" t="s">
        <v>251</v>
      </c>
      <c r="D94" t="s">
        <v>252</v>
      </c>
      <c r="E94" s="4" t="s">
        <v>404</v>
      </c>
      <c r="F94" s="11">
        <v>0.73652055000000005</v>
      </c>
      <c r="H94" t="str">
        <f t="shared" si="19"/>
        <v>€/Tag</v>
      </c>
    </row>
    <row r="95" spans="1:8" x14ac:dyDescent="0.25">
      <c r="A95" t="s">
        <v>253</v>
      </c>
      <c r="B95" t="s">
        <v>37</v>
      </c>
      <c r="C95" t="s">
        <v>254</v>
      </c>
      <c r="D95" t="s">
        <v>255</v>
      </c>
      <c r="E95" s="4" t="s">
        <v>406</v>
      </c>
      <c r="F95" s="11">
        <v>8.6356169999999996E-2</v>
      </c>
      <c r="H95" t="str">
        <f t="shared" si="19"/>
        <v>€/Tag</v>
      </c>
    </row>
    <row r="96" spans="1:8" x14ac:dyDescent="0.25">
      <c r="A96" t="s">
        <v>256</v>
      </c>
      <c r="B96" t="s">
        <v>37</v>
      </c>
      <c r="C96" t="s">
        <v>257</v>
      </c>
      <c r="D96" t="s">
        <v>258</v>
      </c>
      <c r="E96" s="4" t="s">
        <v>407</v>
      </c>
      <c r="F96" s="11">
        <v>3.290411E-2</v>
      </c>
      <c r="H96" t="str">
        <f t="shared" si="19"/>
        <v>€/Tag</v>
      </c>
    </row>
    <row r="97" spans="1:8" x14ac:dyDescent="0.25">
      <c r="A97" t="s">
        <v>259</v>
      </c>
      <c r="B97" t="s">
        <v>37</v>
      </c>
      <c r="C97" t="s">
        <v>260</v>
      </c>
      <c r="D97" t="s">
        <v>261</v>
      </c>
      <c r="E97" s="4" t="s">
        <v>408</v>
      </c>
      <c r="F97" s="11">
        <v>1.849315E-2</v>
      </c>
      <c r="H97" t="str">
        <f t="shared" si="19"/>
        <v>€/Tag</v>
      </c>
    </row>
    <row r="98" spans="1:8" x14ac:dyDescent="0.25">
      <c r="A98" t="s">
        <v>262</v>
      </c>
      <c r="B98" t="s">
        <v>37</v>
      </c>
      <c r="C98" t="s">
        <v>263</v>
      </c>
      <c r="D98" t="s">
        <v>264</v>
      </c>
      <c r="E98" s="4" t="s">
        <v>409</v>
      </c>
      <c r="F98" s="11">
        <v>2.876712E-2</v>
      </c>
      <c r="H98" t="str">
        <f t="shared" si="19"/>
        <v>€/Tag</v>
      </c>
    </row>
    <row r="99" spans="1:8" x14ac:dyDescent="0.25">
      <c r="A99" t="s">
        <v>265</v>
      </c>
      <c r="B99" t="s">
        <v>37</v>
      </c>
      <c r="C99" t="s">
        <v>266</v>
      </c>
      <c r="D99" t="s">
        <v>267</v>
      </c>
      <c r="E99" s="4" t="s">
        <v>408</v>
      </c>
      <c r="F99" s="11">
        <v>1.849315E-2</v>
      </c>
      <c r="H99" t="str">
        <f t="shared" si="19"/>
        <v>€/Tag</v>
      </c>
    </row>
    <row r="100" spans="1:8" x14ac:dyDescent="0.25">
      <c r="A100" t="s">
        <v>268</v>
      </c>
      <c r="B100" t="s">
        <v>37</v>
      </c>
      <c r="C100" t="s">
        <v>269</v>
      </c>
      <c r="D100" t="s">
        <v>270</v>
      </c>
      <c r="E100" s="4" t="s">
        <v>409</v>
      </c>
      <c r="F100" s="11">
        <v>2.876712E-2</v>
      </c>
      <c r="H100" t="str">
        <f t="shared" si="19"/>
        <v>€/Tag</v>
      </c>
    </row>
    <row r="101" spans="1:8" x14ac:dyDescent="0.25">
      <c r="A101" t="s">
        <v>271</v>
      </c>
      <c r="B101" t="s">
        <v>37</v>
      </c>
      <c r="C101" t="s">
        <v>272</v>
      </c>
      <c r="D101" t="s">
        <v>273</v>
      </c>
      <c r="E101" s="4" t="s">
        <v>410</v>
      </c>
      <c r="F101" s="11">
        <v>0.12038356</v>
      </c>
      <c r="H101" t="str">
        <f t="shared" si="19"/>
        <v>€/Tag</v>
      </c>
    </row>
    <row r="102" spans="1:8" x14ac:dyDescent="0.25">
      <c r="A102" t="s">
        <v>274</v>
      </c>
      <c r="B102" t="s">
        <v>5</v>
      </c>
      <c r="C102" t="s">
        <v>5</v>
      </c>
      <c r="D102" t="s">
        <v>5</v>
      </c>
      <c r="E102" s="4" t="s">
        <v>5</v>
      </c>
      <c r="H102" t="str">
        <f t="shared" si="19"/>
        <v/>
      </c>
    </row>
    <row r="103" spans="1:8" x14ac:dyDescent="0.25">
      <c r="A103" t="s">
        <v>275</v>
      </c>
      <c r="B103" t="s">
        <v>5</v>
      </c>
      <c r="C103" t="s">
        <v>276</v>
      </c>
      <c r="D103" t="s">
        <v>277</v>
      </c>
      <c r="E103" s="4" t="s">
        <v>278</v>
      </c>
      <c r="F103" s="12" t="s">
        <v>413</v>
      </c>
      <c r="H103" t="str">
        <f t="shared" si="19"/>
        <v>€/kWh</v>
      </c>
    </row>
    <row r="104" spans="1:8" x14ac:dyDescent="0.25">
      <c r="A104" t="s">
        <v>279</v>
      </c>
      <c r="B104" t="s">
        <v>5</v>
      </c>
      <c r="C104" t="s">
        <v>280</v>
      </c>
      <c r="D104" t="s">
        <v>281</v>
      </c>
      <c r="E104" s="4" t="s">
        <v>278</v>
      </c>
      <c r="F104" s="12" t="s">
        <v>413</v>
      </c>
      <c r="H104" t="str">
        <f t="shared" si="19"/>
        <v>€/kWh</v>
      </c>
    </row>
    <row r="105" spans="1:8" x14ac:dyDescent="0.25">
      <c r="A105" t="s">
        <v>282</v>
      </c>
      <c r="B105" t="s">
        <v>5</v>
      </c>
      <c r="C105" t="s">
        <v>283</v>
      </c>
      <c r="D105" t="s">
        <v>284</v>
      </c>
      <c r="E105" s="4" t="s">
        <v>278</v>
      </c>
      <c r="F105" s="12" t="s">
        <v>413</v>
      </c>
      <c r="H105" t="str">
        <f t="shared" si="19"/>
        <v>€/kWh</v>
      </c>
    </row>
    <row r="106" spans="1:8" x14ac:dyDescent="0.25">
      <c r="A106" t="s">
        <v>285</v>
      </c>
      <c r="B106" t="s">
        <v>5</v>
      </c>
      <c r="C106" t="s">
        <v>5</v>
      </c>
      <c r="D106" t="s">
        <v>5</v>
      </c>
      <c r="E106" s="4" t="s">
        <v>5</v>
      </c>
      <c r="H106" t="str">
        <f t="shared" si="19"/>
        <v/>
      </c>
    </row>
    <row r="107" spans="1:8" x14ac:dyDescent="0.25">
      <c r="A107" t="s">
        <v>286</v>
      </c>
      <c r="B107" t="s">
        <v>5</v>
      </c>
      <c r="C107" t="s">
        <v>5</v>
      </c>
      <c r="D107" t="s">
        <v>5</v>
      </c>
      <c r="E107" s="4" t="s">
        <v>5</v>
      </c>
      <c r="H107" t="str">
        <f t="shared" si="19"/>
        <v/>
      </c>
    </row>
    <row r="108" spans="1:8" x14ac:dyDescent="0.25">
      <c r="A108" t="s">
        <v>287</v>
      </c>
      <c r="B108" t="s">
        <v>5</v>
      </c>
      <c r="C108" t="s">
        <v>288</v>
      </c>
      <c r="D108" t="s">
        <v>289</v>
      </c>
      <c r="E108" s="4" t="s">
        <v>278</v>
      </c>
      <c r="F108" s="12" t="s">
        <v>413</v>
      </c>
      <c r="H108" t="str">
        <f t="shared" si="19"/>
        <v>€/kWh</v>
      </c>
    </row>
    <row r="109" spans="1:8" x14ac:dyDescent="0.25">
      <c r="A109" t="s">
        <v>290</v>
      </c>
      <c r="B109" t="s">
        <v>5</v>
      </c>
      <c r="C109" t="s">
        <v>291</v>
      </c>
      <c r="D109" t="s">
        <v>292</v>
      </c>
      <c r="E109" s="4" t="s">
        <v>278</v>
      </c>
      <c r="F109" s="12" t="s">
        <v>413</v>
      </c>
      <c r="H109" t="str">
        <f t="shared" si="19"/>
        <v>€/kWh</v>
      </c>
    </row>
    <row r="110" spans="1:8" x14ac:dyDescent="0.25">
      <c r="A110" t="s">
        <v>293</v>
      </c>
      <c r="B110" t="s">
        <v>5</v>
      </c>
      <c r="C110" t="s">
        <v>294</v>
      </c>
      <c r="D110" t="s">
        <v>295</v>
      </c>
      <c r="E110" s="4" t="s">
        <v>278</v>
      </c>
      <c r="F110" s="12" t="s">
        <v>413</v>
      </c>
      <c r="H110" t="str">
        <f t="shared" si="19"/>
        <v>€/kWh</v>
      </c>
    </row>
    <row r="111" spans="1:8" x14ac:dyDescent="0.25">
      <c r="A111" t="s">
        <v>296</v>
      </c>
      <c r="B111" t="s">
        <v>5</v>
      </c>
      <c r="C111" t="s">
        <v>297</v>
      </c>
      <c r="D111" t="s">
        <v>298</v>
      </c>
      <c r="E111" s="4" t="s">
        <v>278</v>
      </c>
      <c r="F111" s="12" t="s">
        <v>413</v>
      </c>
      <c r="H111" t="str">
        <f t="shared" si="19"/>
        <v>€/kWh</v>
      </c>
    </row>
    <row r="112" spans="1:8" x14ac:dyDescent="0.25">
      <c r="A112" t="s">
        <v>299</v>
      </c>
      <c r="B112" t="s">
        <v>5</v>
      </c>
      <c r="C112" t="s">
        <v>5</v>
      </c>
      <c r="D112" t="s">
        <v>5</v>
      </c>
      <c r="E112" s="4" t="s">
        <v>5</v>
      </c>
      <c r="H112" t="str">
        <f t="shared" si="19"/>
        <v/>
      </c>
    </row>
    <row r="113" spans="1:8" x14ac:dyDescent="0.25">
      <c r="A113" t="s">
        <v>300</v>
      </c>
      <c r="B113" t="s">
        <v>5</v>
      </c>
      <c r="C113" t="s">
        <v>301</v>
      </c>
      <c r="D113" t="s">
        <v>302</v>
      </c>
      <c r="E113" s="4" t="s">
        <v>278</v>
      </c>
      <c r="F113" s="12" t="s">
        <v>413</v>
      </c>
      <c r="H113" t="str">
        <f t="shared" si="19"/>
        <v>€/kWh</v>
      </c>
    </row>
    <row r="114" spans="1:8" x14ac:dyDescent="0.25">
      <c r="A114" t="s">
        <v>303</v>
      </c>
      <c r="B114" t="s">
        <v>5</v>
      </c>
      <c r="C114" t="s">
        <v>304</v>
      </c>
      <c r="D114" t="s">
        <v>305</v>
      </c>
      <c r="E114" s="4" t="s">
        <v>278</v>
      </c>
      <c r="F114" s="12" t="s">
        <v>413</v>
      </c>
      <c r="H114" t="str">
        <f t="shared" si="19"/>
        <v>€/kWh</v>
      </c>
    </row>
    <row r="115" spans="1:8" x14ac:dyDescent="0.25">
      <c r="A115" t="s">
        <v>306</v>
      </c>
      <c r="B115" t="s">
        <v>5</v>
      </c>
      <c r="C115" t="s">
        <v>307</v>
      </c>
      <c r="D115" t="s">
        <v>308</v>
      </c>
      <c r="E115" s="4" t="s">
        <v>278</v>
      </c>
      <c r="F115" s="12" t="s">
        <v>413</v>
      </c>
      <c r="H115" t="str">
        <f t="shared" si="19"/>
        <v>€/kWh</v>
      </c>
    </row>
    <row r="116" spans="1:8" x14ac:dyDescent="0.25">
      <c r="A116" t="s">
        <v>309</v>
      </c>
      <c r="B116" t="s">
        <v>5</v>
      </c>
      <c r="C116" t="s">
        <v>310</v>
      </c>
      <c r="D116" t="s">
        <v>311</v>
      </c>
      <c r="E116" s="4" t="s">
        <v>278</v>
      </c>
      <c r="F116" s="12" t="s">
        <v>413</v>
      </c>
      <c r="H116" t="str">
        <f t="shared" si="19"/>
        <v>€/kWh</v>
      </c>
    </row>
    <row r="117" spans="1:8" x14ac:dyDescent="0.25">
      <c r="A117" t="s">
        <v>312</v>
      </c>
      <c r="B117" t="s">
        <v>5</v>
      </c>
      <c r="C117" t="s">
        <v>5</v>
      </c>
      <c r="D117" t="s">
        <v>5</v>
      </c>
      <c r="E117" s="4" t="s">
        <v>5</v>
      </c>
      <c r="H117" t="str">
        <f t="shared" si="19"/>
        <v/>
      </c>
    </row>
    <row r="118" spans="1:8" x14ac:dyDescent="0.25">
      <c r="A118" t="s">
        <v>313</v>
      </c>
      <c r="B118" t="s">
        <v>5</v>
      </c>
      <c r="C118" t="s">
        <v>314</v>
      </c>
      <c r="D118" t="s">
        <v>315</v>
      </c>
      <c r="E118" s="4" t="s">
        <v>278</v>
      </c>
      <c r="F118" s="12" t="s">
        <v>413</v>
      </c>
      <c r="H118" t="str">
        <f t="shared" si="19"/>
        <v>€/kWh</v>
      </c>
    </row>
    <row r="119" spans="1:8" x14ac:dyDescent="0.25">
      <c r="A119" t="s">
        <v>316</v>
      </c>
      <c r="B119" t="s">
        <v>5</v>
      </c>
      <c r="C119" t="s">
        <v>317</v>
      </c>
      <c r="D119" t="s">
        <v>318</v>
      </c>
      <c r="E119" s="4" t="s">
        <v>278</v>
      </c>
      <c r="F119" s="12" t="s">
        <v>413</v>
      </c>
      <c r="H119" t="str">
        <f t="shared" si="19"/>
        <v>€/kWh</v>
      </c>
    </row>
    <row r="120" spans="1:8" x14ac:dyDescent="0.25">
      <c r="A120" t="s">
        <v>319</v>
      </c>
      <c r="B120" t="s">
        <v>5</v>
      </c>
      <c r="C120" t="s">
        <v>320</v>
      </c>
      <c r="D120" t="s">
        <v>321</v>
      </c>
      <c r="E120" s="4" t="s">
        <v>278</v>
      </c>
      <c r="F120" s="12" t="s">
        <v>413</v>
      </c>
      <c r="H120" t="str">
        <f t="shared" si="19"/>
        <v>€/kWh</v>
      </c>
    </row>
    <row r="121" spans="1:8" x14ac:dyDescent="0.25">
      <c r="A121" t="s">
        <v>322</v>
      </c>
      <c r="B121" t="s">
        <v>5</v>
      </c>
      <c r="C121" t="s">
        <v>323</v>
      </c>
      <c r="D121" t="s">
        <v>324</v>
      </c>
      <c r="E121" s="4" t="s">
        <v>278</v>
      </c>
      <c r="F121" s="12" t="s">
        <v>413</v>
      </c>
      <c r="H121" t="str">
        <f t="shared" si="19"/>
        <v>€/kWh</v>
      </c>
    </row>
    <row r="122" spans="1:8" x14ac:dyDescent="0.25">
      <c r="A122" t="s">
        <v>325</v>
      </c>
      <c r="B122" t="s">
        <v>5</v>
      </c>
      <c r="C122" t="s">
        <v>5</v>
      </c>
      <c r="D122" t="s">
        <v>5</v>
      </c>
      <c r="E122" s="4" t="s">
        <v>5</v>
      </c>
      <c r="H122" t="str">
        <f t="shared" si="19"/>
        <v/>
      </c>
    </row>
    <row r="123" spans="1:8" x14ac:dyDescent="0.25">
      <c r="A123" t="s">
        <v>326</v>
      </c>
      <c r="B123" t="s">
        <v>5</v>
      </c>
      <c r="C123" t="s">
        <v>327</v>
      </c>
      <c r="D123" t="s">
        <v>328</v>
      </c>
      <c r="E123" s="4" t="s">
        <v>278</v>
      </c>
      <c r="F123" s="12" t="s">
        <v>413</v>
      </c>
      <c r="H123" t="str">
        <f t="shared" si="19"/>
        <v>€/kWh</v>
      </c>
    </row>
    <row r="124" spans="1:8" x14ac:dyDescent="0.25">
      <c r="A124" t="s">
        <v>329</v>
      </c>
      <c r="B124" t="s">
        <v>5</v>
      </c>
      <c r="C124" t="s">
        <v>330</v>
      </c>
      <c r="D124" t="s">
        <v>331</v>
      </c>
      <c r="E124" s="4" t="s">
        <v>278</v>
      </c>
      <c r="F124" s="12" t="s">
        <v>413</v>
      </c>
      <c r="H124" t="str">
        <f t="shared" si="19"/>
        <v>€/kWh</v>
      </c>
    </row>
    <row r="125" spans="1:8" x14ac:dyDescent="0.25">
      <c r="A125" t="s">
        <v>332</v>
      </c>
      <c r="B125" t="s">
        <v>5</v>
      </c>
      <c r="C125" t="s">
        <v>333</v>
      </c>
      <c r="D125" t="s">
        <v>334</v>
      </c>
      <c r="E125" s="4" t="s">
        <v>278</v>
      </c>
      <c r="F125" s="12" t="s">
        <v>413</v>
      </c>
      <c r="H125" t="str">
        <f t="shared" si="19"/>
        <v>€/kWh</v>
      </c>
    </row>
    <row r="126" spans="1:8" x14ac:dyDescent="0.25">
      <c r="A126" t="s">
        <v>335</v>
      </c>
      <c r="B126" t="s">
        <v>5</v>
      </c>
      <c r="C126" t="s">
        <v>5</v>
      </c>
      <c r="D126" t="s">
        <v>5</v>
      </c>
      <c r="E126" s="4" t="s">
        <v>5</v>
      </c>
      <c r="H126" t="str">
        <f t="shared" si="19"/>
        <v/>
      </c>
    </row>
    <row r="127" spans="1:8" x14ac:dyDescent="0.25">
      <c r="A127" t="s">
        <v>336</v>
      </c>
      <c r="B127" t="s">
        <v>5</v>
      </c>
      <c r="C127" t="s">
        <v>337</v>
      </c>
      <c r="D127" t="s">
        <v>338</v>
      </c>
      <c r="E127" s="4" t="s">
        <v>278</v>
      </c>
      <c r="F127" s="12" t="s">
        <v>413</v>
      </c>
      <c r="H127" t="str">
        <f t="shared" si="19"/>
        <v>€/kWh</v>
      </c>
    </row>
    <row r="128" spans="1:8" x14ac:dyDescent="0.25">
      <c r="A128" t="s">
        <v>339</v>
      </c>
      <c r="B128" t="s">
        <v>5</v>
      </c>
      <c r="C128" t="s">
        <v>340</v>
      </c>
      <c r="D128" t="s">
        <v>341</v>
      </c>
      <c r="E128" s="4" t="s">
        <v>278</v>
      </c>
      <c r="F128" s="12" t="s">
        <v>413</v>
      </c>
      <c r="H128" t="str">
        <f t="shared" si="19"/>
        <v>€/kWh</v>
      </c>
    </row>
    <row r="129" spans="1:8" x14ac:dyDescent="0.25">
      <c r="A129" t="s">
        <v>342</v>
      </c>
      <c r="B129" t="s">
        <v>5</v>
      </c>
      <c r="C129" t="s">
        <v>343</v>
      </c>
      <c r="D129" t="s">
        <v>344</v>
      </c>
      <c r="E129" s="4" t="s">
        <v>278</v>
      </c>
      <c r="F129" s="12" t="s">
        <v>413</v>
      </c>
      <c r="H129" t="str">
        <f t="shared" si="19"/>
        <v>€/kWh</v>
      </c>
    </row>
    <row r="130" spans="1:8" x14ac:dyDescent="0.25">
      <c r="A130" t="s">
        <v>345</v>
      </c>
      <c r="B130" t="s">
        <v>5</v>
      </c>
      <c r="C130" t="s">
        <v>5</v>
      </c>
      <c r="D130" t="s">
        <v>5</v>
      </c>
      <c r="E130" s="4" t="s">
        <v>5</v>
      </c>
      <c r="H130" t="str">
        <f t="shared" si="19"/>
        <v/>
      </c>
    </row>
    <row r="131" spans="1:8" x14ac:dyDescent="0.25">
      <c r="A131" t="s">
        <v>346</v>
      </c>
      <c r="B131" t="s">
        <v>5</v>
      </c>
      <c r="C131" t="s">
        <v>347</v>
      </c>
      <c r="D131" t="s">
        <v>348</v>
      </c>
      <c r="E131" s="4" t="s">
        <v>278</v>
      </c>
      <c r="F131" s="12" t="s">
        <v>413</v>
      </c>
      <c r="H131" t="str">
        <f t="shared" si="19"/>
        <v>€/kWh</v>
      </c>
    </row>
    <row r="132" spans="1:8" x14ac:dyDescent="0.25">
      <c r="A132" t="s">
        <v>349</v>
      </c>
      <c r="B132" t="s">
        <v>5</v>
      </c>
      <c r="C132" t="s">
        <v>350</v>
      </c>
      <c r="D132" t="s">
        <v>351</v>
      </c>
      <c r="E132" s="4" t="s">
        <v>278</v>
      </c>
      <c r="F132" s="12" t="s">
        <v>413</v>
      </c>
      <c r="H132" t="str">
        <f t="shared" si="19"/>
        <v>€/kWh</v>
      </c>
    </row>
    <row r="133" spans="1:8" x14ac:dyDescent="0.25">
      <c r="A133" t="s">
        <v>352</v>
      </c>
      <c r="B133" t="s">
        <v>5</v>
      </c>
      <c r="C133" t="s">
        <v>5</v>
      </c>
      <c r="D133" t="s">
        <v>5</v>
      </c>
      <c r="E133" s="4" t="s">
        <v>5</v>
      </c>
      <c r="H133" t="str">
        <f t="shared" si="19"/>
        <v/>
      </c>
    </row>
    <row r="134" spans="1:8" x14ac:dyDescent="0.25">
      <c r="A134" t="s">
        <v>353</v>
      </c>
      <c r="B134" t="s">
        <v>5</v>
      </c>
      <c r="C134" t="s">
        <v>354</v>
      </c>
      <c r="D134" t="s">
        <v>355</v>
      </c>
      <c r="E134" s="4" t="s">
        <v>278</v>
      </c>
      <c r="F134" s="12" t="s">
        <v>413</v>
      </c>
      <c r="H134" t="str">
        <f t="shared" ref="H134:H141" si="20">RIGHT(E134,5)</f>
        <v>€/kWh</v>
      </c>
    </row>
    <row r="135" spans="1:8" x14ac:dyDescent="0.25">
      <c r="A135" t="s">
        <v>356</v>
      </c>
      <c r="B135" t="s">
        <v>5</v>
      </c>
      <c r="C135" t="s">
        <v>357</v>
      </c>
      <c r="D135" t="s">
        <v>358</v>
      </c>
      <c r="E135" s="4" t="s">
        <v>278</v>
      </c>
      <c r="F135" s="12" t="s">
        <v>413</v>
      </c>
      <c r="H135" t="str">
        <f t="shared" si="20"/>
        <v>€/kWh</v>
      </c>
    </row>
    <row r="136" spans="1:8" x14ac:dyDescent="0.25">
      <c r="A136" t="s">
        <v>359</v>
      </c>
      <c r="B136" t="s">
        <v>5</v>
      </c>
      <c r="C136" t="s">
        <v>5</v>
      </c>
      <c r="D136" t="s">
        <v>5</v>
      </c>
      <c r="E136" s="4" t="s">
        <v>5</v>
      </c>
      <c r="H136" t="str">
        <f t="shared" si="20"/>
        <v/>
      </c>
    </row>
    <row r="137" spans="1:8" x14ac:dyDescent="0.25">
      <c r="A137" t="s">
        <v>360</v>
      </c>
      <c r="B137" t="s">
        <v>5</v>
      </c>
      <c r="C137" t="s">
        <v>361</v>
      </c>
      <c r="D137" t="s">
        <v>362</v>
      </c>
      <c r="E137" s="4" t="s">
        <v>278</v>
      </c>
      <c r="F137" s="12" t="s">
        <v>413</v>
      </c>
      <c r="H137" t="str">
        <f t="shared" si="20"/>
        <v>€/kWh</v>
      </c>
    </row>
    <row r="138" spans="1:8" x14ac:dyDescent="0.25">
      <c r="A138" t="s">
        <v>363</v>
      </c>
      <c r="B138" t="s">
        <v>5</v>
      </c>
      <c r="C138" t="s">
        <v>364</v>
      </c>
      <c r="D138" t="s">
        <v>365</v>
      </c>
      <c r="E138" s="4" t="s">
        <v>278</v>
      </c>
      <c r="F138" s="12" t="s">
        <v>413</v>
      </c>
      <c r="H138" t="str">
        <f t="shared" si="20"/>
        <v>€/kWh</v>
      </c>
    </row>
    <row r="139" spans="1:8" x14ac:dyDescent="0.25">
      <c r="A139" t="s">
        <v>366</v>
      </c>
      <c r="B139" t="s">
        <v>5</v>
      </c>
      <c r="C139" t="s">
        <v>5</v>
      </c>
      <c r="D139" t="s">
        <v>5</v>
      </c>
      <c r="E139" s="4" t="s">
        <v>5</v>
      </c>
      <c r="H139" t="str">
        <f t="shared" si="20"/>
        <v/>
      </c>
    </row>
    <row r="140" spans="1:8" x14ac:dyDescent="0.25">
      <c r="A140" t="s">
        <v>367</v>
      </c>
      <c r="B140" t="s">
        <v>5</v>
      </c>
      <c r="C140" t="s">
        <v>368</v>
      </c>
      <c r="D140" t="s">
        <v>369</v>
      </c>
      <c r="E140" s="4" t="s">
        <v>278</v>
      </c>
      <c r="F140" s="12" t="s">
        <v>413</v>
      </c>
      <c r="H140" t="str">
        <f t="shared" si="20"/>
        <v>€/kWh</v>
      </c>
    </row>
    <row r="141" spans="1:8" x14ac:dyDescent="0.25">
      <c r="A141" t="s">
        <v>370</v>
      </c>
      <c r="B141" t="s">
        <v>5</v>
      </c>
      <c r="C141" t="s">
        <v>371</v>
      </c>
      <c r="D141" t="s">
        <v>372</v>
      </c>
      <c r="E141" s="4" t="s">
        <v>278</v>
      </c>
      <c r="F141" s="12" t="s">
        <v>413</v>
      </c>
      <c r="H141" t="str">
        <f t="shared" si="20"/>
        <v>€/kWh</v>
      </c>
    </row>
  </sheetData>
  <sheetProtection algorithmName="SHA-512" hashValue="weiI9LVk6bCIPMkMMta8M7a51jr8VXV1um2y8Ffh1Y7oFIXZLTnCBtOIcWQfBAytV8Ri3R4cd0nBL2tN+5tZDw==" saltValue="bK2lVQQ98GPTsXmtnEinSQ==" spinCount="100000" sheet="1" objects="1" scenarios="1" selectLockedCells="1" selectUnlockedCells="1"/>
  <pageMargins left="0.7" right="0.7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Netznutzung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Kunert, Sabine</cp:lastModifiedBy>
  <cp:lastPrinted>2024-10-14T08:21:36Z</cp:lastPrinted>
  <dcterms:created xsi:type="dcterms:W3CDTF">2024-10-09T13:31:51Z</dcterms:created>
  <dcterms:modified xsi:type="dcterms:W3CDTF">2025-12-16T12:02:49Z</dcterms:modified>
</cp:coreProperties>
</file>